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ouinie\Documents\5. Formations_Sensibilisation\"/>
    </mc:Choice>
  </mc:AlternateContent>
  <xr:revisionPtr revIDLastSave="0" documentId="13_ncr:1_{80043396-BD57-482E-8851-63DE7248018F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Données brutes" sheetId="1" r:id="rId1"/>
    <sheet name="Feuille vierge (à remplir)" sheetId="6" r:id="rId2"/>
    <sheet name="Exemple 1" sheetId="5" r:id="rId3"/>
    <sheet name="Exemple 2" sheetId="2" r:id="rId4"/>
    <sheet name="Exemple 3" sheetId="4" r:id="rId5"/>
    <sheet name="Exemple 4" sheetId="3" r:id="rId6"/>
  </sheets>
  <calcPr calcId="191028"/>
</workbook>
</file>

<file path=xl/calcChain.xml><?xml version="1.0" encoding="utf-8"?>
<calcChain xmlns="http://schemas.openxmlformats.org/spreadsheetml/2006/main">
  <c r="G20" i="6" l="1"/>
  <c r="G31" i="6"/>
  <c r="G37" i="6"/>
  <c r="E37" i="6"/>
  <c r="G20" i="3"/>
  <c r="G19" i="4"/>
  <c r="G22" i="2"/>
  <c r="G21" i="2"/>
  <c r="E16" i="5"/>
  <c r="G13" i="3"/>
  <c r="G11" i="4"/>
  <c r="G12" i="4"/>
  <c r="G8" i="5"/>
  <c r="G7" i="5"/>
  <c r="G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H49" i="5"/>
  <c r="G11" i="5"/>
  <c r="G12" i="5"/>
  <c r="G15" i="5"/>
  <c r="G16" i="5"/>
  <c r="G19" i="5"/>
  <c r="G22" i="5"/>
  <c r="G23" i="5"/>
  <c r="G24" i="5"/>
  <c r="G4" i="5"/>
  <c r="G5" i="5"/>
  <c r="G51" i="5"/>
  <c r="G52" i="5"/>
  <c r="G55" i="5"/>
  <c r="E55" i="5"/>
  <c r="G32" i="2"/>
  <c r="G19" i="2"/>
  <c r="G23" i="2"/>
  <c r="G24" i="2"/>
  <c r="G20" i="2"/>
  <c r="G28" i="2"/>
  <c r="E31" i="2"/>
  <c r="G31" i="2"/>
  <c r="G4" i="2"/>
  <c r="G5" i="2"/>
  <c r="G6" i="2"/>
  <c r="G7" i="2"/>
  <c r="G10" i="2"/>
  <c r="G13" i="2"/>
  <c r="G16" i="2"/>
  <c r="G35" i="2"/>
  <c r="E35" i="2"/>
  <c r="G5" i="3"/>
  <c r="G6" i="3"/>
  <c r="G4" i="3"/>
  <c r="G39" i="4"/>
  <c r="G10" i="4"/>
  <c r="G20" i="4"/>
  <c r="G24" i="4"/>
  <c r="G31" i="4"/>
  <c r="G33" i="4"/>
  <c r="G34" i="4"/>
  <c r="G38" i="4"/>
  <c r="G7" i="4"/>
  <c r="G15" i="4"/>
  <c r="G18" i="4"/>
  <c r="G25" i="4"/>
  <c r="G26" i="4"/>
  <c r="G27" i="4"/>
  <c r="G28" i="4"/>
  <c r="G29" i="4"/>
  <c r="G30" i="4"/>
  <c r="G32" i="4"/>
  <c r="G42" i="4"/>
  <c r="E42" i="4"/>
  <c r="G9" i="3"/>
  <c r="G10" i="3"/>
  <c r="G16" i="3"/>
  <c r="G19" i="3"/>
  <c r="G21" i="3"/>
  <c r="G25" i="3"/>
  <c r="G26" i="3"/>
  <c r="G27" i="3"/>
  <c r="G28" i="3"/>
  <c r="G29" i="3"/>
  <c r="G30" i="3"/>
  <c r="G31" i="3"/>
  <c r="G32" i="3"/>
  <c r="G34" i="3"/>
  <c r="G35" i="3"/>
  <c r="G38" i="3"/>
  <c r="E3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Angèle Mouinié</author>
  </authors>
  <commentList>
    <comment ref="A17" authorId="0" shapeId="0" xr:uid="{DC88DC01-7C57-4FF4-8B98-41DB6A9D5B2E}">
      <text>
        <r>
          <rPr>
            <b/>
            <sz val="9"/>
            <color indexed="81"/>
            <rFont val="Tahoma"/>
            <family val="2"/>
          </rPr>
          <t>Angèle Mouinié:</t>
        </r>
        <r>
          <rPr>
            <sz val="9"/>
            <color indexed="81"/>
            <rFont val="Tahoma"/>
            <family val="2"/>
          </rPr>
          <t xml:space="preserve">
Remplacer par données de votre labo si vous les avez -&gt; voir référent environnement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CORIAT Mickael</author>
  </authors>
  <commentList>
    <comment ref="E16" authorId="0" shapeId="0" xr:uid="{F48DB401-EDA1-41C5-940D-D01EE0F58D65}">
      <text>
        <r>
          <rPr>
            <sz val="11"/>
            <color theme="1"/>
            <rFont val="Calibri"/>
            <family val="2"/>
            <scheme val="minor"/>
          </rPr>
          <t>J'ai considéré 3 années d'utilisation donc 3 fois le facteur de 2023</t>
        </r>
      </text>
    </comment>
  </commentList>
</comments>
</file>

<file path=xl/sharedStrings.xml><?xml version="1.0" encoding="utf-8"?>
<sst xmlns="http://schemas.openxmlformats.org/spreadsheetml/2006/main" count="951" uniqueCount="702">
  <si>
    <t>Some data about carbon emissions</t>
  </si>
  <si>
    <t>Label</t>
  </si>
  <si>
    <t>Emission factor</t>
  </si>
  <si>
    <t>Reference</t>
  </si>
  <si>
    <t>Comment</t>
  </si>
  <si>
    <t>Scenario 1</t>
  </si>
  <si>
    <t>Pratiques numériques: stockage</t>
  </si>
  <si>
    <t>Stockage Cloud France</t>
  </si>
  <si>
    <t>0,0066 gCO2eq / Mo.an</t>
  </si>
  <si>
    <t>https://blog.antimuonium.com/blog-post/l-empreinte-carbone-du-stockage-des-donnees</t>
  </si>
  <si>
    <t>données 2022</t>
  </si>
  <si>
    <t>Stockage Cloud U.S.</t>
  </si>
  <si>
    <t>0,089 gCO2eq / Mo.an</t>
  </si>
  <si>
    <t>Stockage local (disque dur) France</t>
  </si>
  <si>
    <t>2,5339 10^−7 gCO2eq / Mo.an</t>
  </si>
  <si>
    <t>https://blog.antimuonium.com/blog-post/l-empreinte-carbone-du-stockage-des-donnees, https://stanfordmag.org/contents/carbon-and-the-cloud.</t>
  </si>
  <si>
    <t>Requête IA (ChatGPT/Bloom)</t>
  </si>
  <si>
    <t>1.5 gCO2eq / requete</t>
  </si>
  <si>
    <t>https://blog.ekip.app/quelle-est-lempreinte-carbone-de-chatgpt/</t>
  </si>
  <si>
    <t>données diverses, calcul en ODG</t>
  </si>
  <si>
    <t>Requête Google</t>
  </si>
  <si>
    <t>0.2 gCO2eq / requete</t>
  </si>
  <si>
    <t>données 2011</t>
  </si>
  <si>
    <t>Calcul haute performance</t>
  </si>
  <si>
    <t>Calcul CPU (GENCI)</t>
  </si>
  <si>
    <t>0.00062 kgCO2eq / heures.coeurs</t>
  </si>
  <si>
    <t>GES 1.5 / GENCI</t>
  </si>
  <si>
    <t>Calcul GPU (GENCI)</t>
  </si>
  <si>
    <t>0.03337 kgCO2eq / heures.GPU</t>
  </si>
  <si>
    <t>GES1.5 / GENCI</t>
  </si>
  <si>
    <t>Calcul Gricad (cluster local / ACV / pas de réutilisation de chaleur fatale)</t>
  </si>
  <si>
    <t>0.004 kgCO2eq/ heures.coeurs</t>
  </si>
  <si>
    <t>https://hal.science/hal-02549565v4</t>
  </si>
  <si>
    <t>Bâtiments IRAP (fluides)</t>
  </si>
  <si>
    <t>base 2023 = 240tCO2eq </t>
  </si>
  <si>
    <t xml:space="preserve">0.88 tCO2eq / personne </t>
  </si>
  <si>
    <t>base 2023 = ~270 personnes (hors stagiaires)</t>
  </si>
  <si>
    <t>Utilisation salle blanche</t>
  </si>
  <si>
    <t>12 gCO2eq / heure.m2</t>
  </si>
  <si>
    <t>ACV X-IFU</t>
  </si>
  <si>
    <t>Achats</t>
  </si>
  <si>
    <t>Matériel informatique</t>
  </si>
  <si>
    <t>PC portable</t>
  </si>
  <si>
    <t>260 kgCO2eq</t>
  </si>
  <si>
    <t>A noter : 260kgCO2eq pour un modèle par défaut ; pour un Macbook plutôt 330 </t>
  </si>
  <si>
    <t>Ecran</t>
  </si>
  <si>
    <t xml:space="preserve">431 kgCO2eq </t>
  </si>
  <si>
    <t xml:space="preserve">pour un écran &lt;31" </t>
  </si>
  <si>
    <t>Souris</t>
  </si>
  <si>
    <t>5 kgCO2eq</t>
  </si>
  <si>
    <t>Clavier</t>
  </si>
  <si>
    <t>24 kgCO2eq</t>
  </si>
  <si>
    <t xml:space="preserve">Disque dur </t>
  </si>
  <si>
    <t>10 kgCO2eq</t>
  </si>
  <si>
    <t>Total</t>
  </si>
  <si>
    <t>730 kgCO2eq</t>
  </si>
  <si>
    <t>Pour plus de détail, utiliser outil EcoDiag : https://ecoinfo.cnrs.fr/ecodiag-calcul/</t>
  </si>
  <si>
    <t>Autres achats</t>
  </si>
  <si>
    <t>Achats courants utiles à tout le labo (fournitures, communication/événementiel, services informatiques, traiteurs, frais de documentation, impression et publication, entretien des bâtiments...)</t>
  </si>
  <si>
    <t>~1 tCO2eq / personne</t>
  </si>
  <si>
    <t>basé sur les achats IRAP (moyenne 2019-2023)</t>
  </si>
  <si>
    <t>Missions</t>
  </si>
  <si>
    <t xml:space="preserve">Type de voyage </t>
  </si>
  <si>
    <t>kgCO2eq / km parcouru</t>
  </si>
  <si>
    <t>Exemple de voyage</t>
  </si>
  <si>
    <t>Voyage France en train </t>
  </si>
  <si>
    <t>5 kgCO2eq pour 1400km (A/R Toulouse-Paris)</t>
  </si>
  <si>
    <t>Voyage Europe en train</t>
  </si>
  <si>
    <t>50 kgCO2eq pour 3500km (A/R Toulouse-Vienne)</t>
  </si>
  <si>
    <t>Voyage France en avion (court courrier &lt; 1000km)</t>
  </si>
  <si>
    <t>353 kgCO2eq pour 1400km (A/R Toulouse-Paris)</t>
  </si>
  <si>
    <t>Voyage Europe en avion (moyen courrier &lt; 3500 km)</t>
  </si>
  <si>
    <t>508 kgCO2eq pour 3500km (A/R Toulouse-Vienne)</t>
  </si>
  <si>
    <t>Voyage intercontinental avion (long courrier &gt; 3500 km)</t>
  </si>
  <si>
    <t>2546 kgCO2eq pour 16000km (A/R Toulouse-Houston)</t>
  </si>
  <si>
    <t>Pour plus de détail, utiliser simulateur de mission Labo1point5 : https://apps.labos1point5.org/travels-simulator </t>
  </si>
  <si>
    <t>Déplacements domicile-travail et repas</t>
  </si>
  <si>
    <t>Simulateur empreinte déplacements domicile-travail : https://apps.labos1point5.org/commutes-simulator </t>
  </si>
  <si>
    <t>Questionnaire empreinte alimentation : https://apps.labos1point5.org/survey/6fb31183-08fd-4a57-a509-a397d39261df</t>
  </si>
  <si>
    <t>Purchase: lab experiments (kg eCO2/euro)</t>
  </si>
  <si>
    <t>from Labo1point5 (https://apps.labos1point5.org/documentation)</t>
  </si>
  <si>
    <t>Tout gaz, toute phase, industriel</t>
  </si>
  <si>
    <t>0.3</t>
  </si>
  <si>
    <t>Gaz</t>
  </si>
  <si>
    <t>GA#</t>
  </si>
  <si>
    <t>Prestations connexes a l'achat de gaz (liquide, solide, bouteille)</t>
  </si>
  <si>
    <t>0.1</t>
  </si>
  <si>
    <t>GA41</t>
  </si>
  <si>
    <t>Matériel de traitement et préparation des gaz</t>
  </si>
  <si>
    <t>0.7</t>
  </si>
  <si>
    <t>GB0#</t>
  </si>
  <si>
    <t>Materiel de stockage des gaz et produits cryogeniques</t>
  </si>
  <si>
    <t>0.5</t>
  </si>
  <si>
    <t>GB11</t>
  </si>
  <si>
    <t>Materiel de distribution des gaz et produits cryogeniques</t>
  </si>
  <si>
    <t>GB12</t>
  </si>
  <si>
    <t>Cryogenerateurs et cryostats (hors microscopie et rmn)</t>
  </si>
  <si>
    <t>GB13</t>
  </si>
  <si>
    <t>Instruments pour l'analyse des gaz (hors rga)</t>
  </si>
  <si>
    <t>0.6</t>
  </si>
  <si>
    <t>GB21</t>
  </si>
  <si>
    <t>Réparation et maintenance liée à la préparation, stockage et distribution des gaz</t>
  </si>
  <si>
    <t>GC0#</t>
  </si>
  <si>
    <t>EPI (équipements de (radio)protection individuelle)</t>
  </si>
  <si>
    <t>0.8</t>
  </si>
  <si>
    <t>Protection, déchets</t>
  </si>
  <si>
    <t>HA0#</t>
  </si>
  <si>
    <t>Consommables pour reception des dechets (absorbants, recipients, ...)</t>
  </si>
  <si>
    <t>HA11</t>
  </si>
  <si>
    <t>Petit materiel de securite collective (signaletique, detecteurs)</t>
  </si>
  <si>
    <t>0.4</t>
  </si>
  <si>
    <t>HA12</t>
  </si>
  <si>
    <t>Opt: systèmes optiques simples (et complexes)</t>
  </si>
  <si>
    <t>Optique</t>
  </si>
  <si>
    <t>OA0#</t>
  </si>
  <si>
    <t>Opt: caméra et optiques pour caméra</t>
  </si>
  <si>
    <t>0.9</t>
  </si>
  <si>
    <t>OA1#</t>
  </si>
  <si>
    <t>Opt : detecteurs et autre materiel d'optoelectronique (hors cameras)</t>
  </si>
  <si>
    <t>0.2</t>
  </si>
  <si>
    <t>OA15</t>
  </si>
  <si>
    <t>Opt: optomécanique, banc, table, accessoires</t>
  </si>
  <si>
    <t>OA2#</t>
  </si>
  <si>
    <t>Opt: lasers, lampes et sources lumineuses,et accessoires</t>
  </si>
  <si>
    <t>OA3#</t>
  </si>
  <si>
    <t>Opt: outillage pour l’optique</t>
  </si>
  <si>
    <t>OA41</t>
  </si>
  <si>
    <t>Opt: instruments de métrologie optique</t>
  </si>
  <si>
    <t>OA4#</t>
  </si>
  <si>
    <t>Opt: réparation, vérification</t>
  </si>
  <si>
    <t>OB1#</t>
  </si>
  <si>
    <t>Opt: autres services (usinage, traitement de surface, tests, études, conception</t>
  </si>
  <si>
    <t>OC0#</t>
  </si>
  <si>
    <t xml:space="preserve">Radioactivité: sources, instruments de mesure, accéleration, direction </t>
  </si>
  <si>
    <t>Radioactivité</t>
  </si>
  <si>
    <t>PA0# - PA2#</t>
  </si>
  <si>
    <t>Radioactivité: production de particules (canons, accessoires)</t>
  </si>
  <si>
    <t>0.35</t>
  </si>
  <si>
    <t>PA1#</t>
  </si>
  <si>
    <t>Instruments pour la caracterisation des solides  et accessoires</t>
  </si>
  <si>
    <t>Physique des solides, physique nucléaire et corpusculaire</t>
  </si>
  <si>
    <t>PB0#</t>
  </si>
  <si>
    <t>Instruments de caracterisation mecanique des surfaces et accessoires</t>
  </si>
  <si>
    <t>PB03</t>
  </si>
  <si>
    <t>Appareils de mesure de pression, température, vitesse, débit</t>
  </si>
  <si>
    <t>PB1#</t>
  </si>
  <si>
    <t>Systèmes magnétiques,supra divers</t>
  </si>
  <si>
    <t>PB2#</t>
  </si>
  <si>
    <t>Appareils de mesures physiques multiples</t>
  </si>
  <si>
    <t>PB3#</t>
  </si>
  <si>
    <t>Physico-chimie : fours speciaux hors techniques sous vide</t>
  </si>
  <si>
    <t>PB41</t>
  </si>
  <si>
    <t>Materiel de cristallogenese</t>
  </si>
  <si>
    <t>PB42</t>
  </si>
  <si>
    <t>Trempe sur roue (melt spinner)</t>
  </si>
  <si>
    <t>PB43</t>
  </si>
  <si>
    <t>Physique : autres appareils speciaux</t>
  </si>
  <si>
    <t>PB44</t>
  </si>
  <si>
    <t>Groupes frigorifiques</t>
  </si>
  <si>
    <t>PB51</t>
  </si>
  <si>
    <t>Reparation et maintece des appareils de mesures physiques et appareils scpéciaux</t>
  </si>
  <si>
    <t>PC2#</t>
  </si>
  <si>
    <t>Services de caractérisation des matériaux et physique nucléaire et corpusculaires</t>
  </si>
  <si>
    <t>PD#</t>
  </si>
  <si>
    <t>Metaux (materiaux a usiner et pieces sur catalogue)</t>
  </si>
  <si>
    <t>Usinage (et automatique)</t>
  </si>
  <si>
    <t>RA01</t>
  </si>
  <si>
    <t>Metaux nobles (materiaux a usiner et pieces sur catalogue)</t>
  </si>
  <si>
    <t>RA02</t>
  </si>
  <si>
    <t>Plastiques (materiaux a usiner et pieces sur catalogue)</t>
  </si>
  <si>
    <t>RA03</t>
  </si>
  <si>
    <t>Ceramiques  (materiaux a usiner et pieces sur catalogue)</t>
  </si>
  <si>
    <t>RA04</t>
  </si>
  <si>
    <t>Composites  (materiaux et pieces sur catalogue)</t>
  </si>
  <si>
    <t>RA05</t>
  </si>
  <si>
    <t>Materiaux organiques autres que plastiques  (materiaux et pieces sur catalogue)</t>
  </si>
  <si>
    <t>RA06</t>
  </si>
  <si>
    <t>Machines-outils et accessoires</t>
  </si>
  <si>
    <t>RA1#</t>
  </si>
  <si>
    <t>Consommables pour machines-outils</t>
  </si>
  <si>
    <t>RA15</t>
  </si>
  <si>
    <t>Outillage d'atelier non portatif</t>
  </si>
  <si>
    <t>RA16</t>
  </si>
  <si>
    <t>Consommables pour outillage d'atelier non portatif</t>
  </si>
  <si>
    <t>RA17</t>
  </si>
  <si>
    <t>Machines 3d (imprimantes et scaners 3d, ...) et accessoires</t>
  </si>
  <si>
    <t>RA18</t>
  </si>
  <si>
    <t>Consommables pour machines 3d</t>
  </si>
  <si>
    <t>RA19</t>
  </si>
  <si>
    <t>Outils electroportatifs et accessoires</t>
  </si>
  <si>
    <t>RA21</t>
  </si>
  <si>
    <t>Outils a main non electroportatifs</t>
  </si>
  <si>
    <t>RA22</t>
  </si>
  <si>
    <t>Quincaillerie - autres fournitures d'atelier diverses</t>
  </si>
  <si>
    <t>RA23</t>
  </si>
  <si>
    <t>Mobilier, rangements, aménagements d'atelier</t>
  </si>
  <si>
    <t>RA3#</t>
  </si>
  <si>
    <t>Equipements mecaniques speciaux</t>
  </si>
  <si>
    <t>RA4#</t>
  </si>
  <si>
    <t>Automatique: maquettes, éléments electro-mécaniques, contrôle-commande</t>
  </si>
  <si>
    <t>RB0#</t>
  </si>
  <si>
    <t>Reparation et maintece du matériel d'ateliers et des systèmes automatiques</t>
  </si>
  <si>
    <t>RC#</t>
  </si>
  <si>
    <t>Services en mécanique (études, conception, traitement de surface et thermique, blindage, métrologie, essais…)</t>
  </si>
  <si>
    <t>RD0#</t>
  </si>
  <si>
    <t>Pieces mecaniques usinees a facon</t>
  </si>
  <si>
    <t>RD02</t>
  </si>
  <si>
    <t>Droits d’utilisations et maintenance de logiciels pour la mécanique et l’automatique</t>
  </si>
  <si>
    <t>RD1#</t>
  </si>
  <si>
    <t>Spectrométrie-chromatographie: matériel et pièces détachées</t>
  </si>
  <si>
    <t>0.65</t>
  </si>
  <si>
    <t>Techniques spectroscopiques</t>
  </si>
  <si>
    <t>SB# - SA#</t>
  </si>
  <si>
    <t>Rayons x : materiel et consommables dédiés aux instruments (Diffraction-diffusion-spectrométrie)</t>
  </si>
  <si>
    <t>0.55</t>
  </si>
  <si>
    <t>SC#</t>
  </si>
  <si>
    <t>Spectrométrie électronique et ionique: matériel et consommables dédiés</t>
  </si>
  <si>
    <t>SD0#</t>
  </si>
  <si>
    <t>Spectrométrie raman: matériel et pièces détachées dédiés</t>
  </si>
  <si>
    <t>SE0#</t>
  </si>
  <si>
    <t>Spectrophotométrie (uv, visible, ir), spectrofluorimétrie</t>
  </si>
  <si>
    <t>SE1#</t>
  </si>
  <si>
    <t>Dichroisme, ellipsométrie, interférométrie, spectrométrie d’absorption/émission atomique, spectrométirque optique (lampes)</t>
  </si>
  <si>
    <t>SE#</t>
  </si>
  <si>
    <t>Autres techniques spectroscopiques – réfractométriques : equipements et accessoires</t>
  </si>
  <si>
    <t>SF0#</t>
  </si>
  <si>
    <t>Spectrométrie, rayons x: maintenance et réparation du matériel</t>
  </si>
  <si>
    <t>SG#</t>
  </si>
  <si>
    <t>Spectrométrique, rayons x: services d’analyses</t>
  </si>
  <si>
    <t>SH#</t>
  </si>
  <si>
    <t>Composants electroniques et electromecaniques, accessoires de cablage, circuits imprimés</t>
  </si>
  <si>
    <t>Electronique, électromécanique (application sol et spatiale)</t>
  </si>
  <si>
    <t>TA0#</t>
  </si>
  <si>
    <t>Sous-ensembles mecaniques pour l'electronique (chassis, baies, coffrets, ...)</t>
  </si>
  <si>
    <t>TA03</t>
  </si>
  <si>
    <t>Circuits imprimés multicouches</t>
  </si>
  <si>
    <t>TA04</t>
  </si>
  <si>
    <t>Composants electroniques, circuits imprimés, cartes électroniques (appli. spatiale)</t>
  </si>
  <si>
    <t>TA1#</t>
  </si>
  <si>
    <t>Composants electromecaniques et accessoires de cablage  (appli. spatiale)</t>
  </si>
  <si>
    <t>TA12</t>
  </si>
  <si>
    <t>Sous-ensembles mecaniques (chassis, baies, coffrets,...) (appli. spatiale)</t>
  </si>
  <si>
    <t>TA13</t>
  </si>
  <si>
    <t>Machines dediees a l'electronique (soudure, placement,...)</t>
  </si>
  <si>
    <t>TA21</t>
  </si>
  <si>
    <t>Petits equipements et consommables pour l'electronique</t>
  </si>
  <si>
    <t>TA22</t>
  </si>
  <si>
    <t>Systemes electroniques ou electromecaniques speciaux</t>
  </si>
  <si>
    <t>TA31</t>
  </si>
  <si>
    <t>Instruments de generation, acquisition, traitement, analyse des signaux</t>
  </si>
  <si>
    <t>TB0#</t>
  </si>
  <si>
    <t>Instrumentation de tests et mesures (courante, radio et hyperfrequence)</t>
  </si>
  <si>
    <t>TB04 – TB05</t>
  </si>
  <si>
    <t>Energie : materiel d'alimentation (alim., ampli., onduleurs,...)</t>
  </si>
  <si>
    <t>TB11</t>
  </si>
  <si>
    <t>Energie : piles</t>
  </si>
  <si>
    <t>TB1#</t>
  </si>
  <si>
    <t>Electronique, test, energie, mesures: mantenance et réparation</t>
  </si>
  <si>
    <t>TC#</t>
  </si>
  <si>
    <t>Electronique: services</t>
  </si>
  <si>
    <t>TD0#</t>
  </si>
  <si>
    <t>Electronique: droits d’utilisation et maintenance des logiciels</t>
  </si>
  <si>
    <t>TD1#</t>
  </si>
  <si>
    <t>Vide et ultravide: équipement d’enceintes à vide</t>
  </si>
  <si>
    <t>Techniques sous vide</t>
  </si>
  <si>
    <t>VA#</t>
  </si>
  <si>
    <t>Vide et ultravide : consommables et pieces detachees pour pompes</t>
  </si>
  <si>
    <t>VA03</t>
  </si>
  <si>
    <t>Vide et ultravide : instrumentation de mesure du vide, débit (régulateurs), gaz résiduels, fuites</t>
  </si>
  <si>
    <t>VA2#</t>
  </si>
  <si>
    <t>Techniques sous vide : syst_x005F_x001a_mes d'ionisation a faisceau d'ions focalises (fib)</t>
  </si>
  <si>
    <t>VB03</t>
  </si>
  <si>
    <t>Techniques sous vide : microbalances</t>
  </si>
  <si>
    <t>VB04</t>
  </si>
  <si>
    <t>Techniques sous vide : cellules d'effusion</t>
  </si>
  <si>
    <t>VB05</t>
  </si>
  <si>
    <t>Techniques sous vide : autre materiel</t>
  </si>
  <si>
    <t>VB0#</t>
  </si>
  <si>
    <t>Vide, ultravide, techniques : réparation et maintenance</t>
  </si>
  <si>
    <t>VC#</t>
  </si>
  <si>
    <t>Nanotechnologies - microelectronique : semi-conducteurs, substrats</t>
  </si>
  <si>
    <t>Nanotechnologies - microtechnologies</t>
  </si>
  <si>
    <t>WA01 – WA02</t>
  </si>
  <si>
    <t>Nanotechnologies - microelec : consommables pour equipement de lithographie</t>
  </si>
  <si>
    <t>WA13</t>
  </si>
  <si>
    <t>Nanotechnologies - micro-electronique : fours speciaux, machines dédiées</t>
  </si>
  <si>
    <t>WA24 – WA25</t>
  </si>
  <si>
    <t>Nanotechnologies - microelectronique : matériel, consommables, logiciels</t>
  </si>
  <si>
    <t>WA04 -WA1# - WA2#</t>
  </si>
  <si>
    <t>Microelectronique: réparation et maintenance des équipements</t>
  </si>
  <si>
    <t>WB#</t>
  </si>
  <si>
    <t>Nanotechnologies - micro-electronique : services specialises</t>
  </si>
  <si>
    <t>WC01</t>
  </si>
  <si>
    <t>Name</t>
  </si>
  <si>
    <t>Users in 2023</t>
  </si>
  <si>
    <t>Footprint 2023 (tCO2e)</t>
  </si>
  <si>
    <t>Footprint per capita 2023 (tCO2e / personne)</t>
  </si>
  <si>
    <t>AAT</t>
  </si>
  <si>
    <t>Advanced Composition Explorer (ACE)</t>
  </si>
  <si>
    <t>Atacama Cosmology Telescope (ACT)</t>
  </si>
  <si>
    <t>Aditya L1</t>
  </si>
  <si>
    <t>AGILE</t>
  </si>
  <si>
    <t>Planet C (Akatsuki)</t>
  </si>
  <si>
    <t>ALMA</t>
  </si>
  <si>
    <t>AMS-2 (ISS)</t>
  </si>
  <si>
    <t>APEX</t>
  </si>
  <si>
    <t>ASO-S</t>
  </si>
  <si>
    <t>AstroSat</t>
  </si>
  <si>
    <t>ATCA</t>
  </si>
  <si>
    <t>BepiColombo</t>
  </si>
  <si>
    <t>Beresheet-1</t>
  </si>
  <si>
    <t>1.8 m telescope</t>
  </si>
  <si>
    <t>BTA-6</t>
  </si>
  <si>
    <t>C2PU</t>
  </si>
  <si>
    <t>CALET (ISS)</t>
  </si>
  <si>
    <t>CAPSTONE</t>
  </si>
  <si>
    <t>CFHT</t>
  </si>
  <si>
    <t>Chandra</t>
  </si>
  <si>
    <t>Chandrayaan-2</t>
  </si>
  <si>
    <t>Chandrayaan-3</t>
  </si>
  <si>
    <t>Chang'e 3</t>
  </si>
  <si>
    <t>Chang'e 4</t>
  </si>
  <si>
    <t>Chang'e 5</t>
  </si>
  <si>
    <t>Chang'e 5-T1</t>
  </si>
  <si>
    <t>CHEOPS</t>
  </si>
  <si>
    <t>Cluster</t>
  </si>
  <si>
    <t>CSIM-FD</t>
  </si>
  <si>
    <t>CTIM-FD</t>
  </si>
  <si>
    <t>DAMPE</t>
  </si>
  <si>
    <t>DART</t>
  </si>
  <si>
    <t>Dawn (Discovery 9)</t>
  </si>
  <si>
    <t>DSCOVR</t>
  </si>
  <si>
    <t>EHT</t>
  </si>
  <si>
    <t>Emirates Mars Mission</t>
  </si>
  <si>
    <t>ESO 3.6 m</t>
  </si>
  <si>
    <t>Euclid</t>
  </si>
  <si>
    <t>FAST</t>
  </si>
  <si>
    <t>Fermi</t>
  </si>
  <si>
    <t>GAIA</t>
  </si>
  <si>
    <t>Green Bank 140 ft</t>
  </si>
  <si>
    <t>GBT (Green Bank Telescope)</t>
  </si>
  <si>
    <t>GECAM C (SATech-1)</t>
  </si>
  <si>
    <t>Gemini (North &amp; South)</t>
  </si>
  <si>
    <t>Geotail</t>
  </si>
  <si>
    <t>GTC</t>
  </si>
  <si>
    <t>Hale</t>
  </si>
  <si>
    <t>HaloSat</t>
  </si>
  <si>
    <t>Hayabusa-2</t>
  </si>
  <si>
    <t>HCT</t>
  </si>
  <si>
    <t>HESS</t>
  </si>
  <si>
    <t>HST</t>
  </si>
  <si>
    <t>HXMT</t>
  </si>
  <si>
    <t>InSight (Discovery 12)</t>
  </si>
  <si>
    <t>INTEGRAL</t>
  </si>
  <si>
    <t>NOEMA (IRAM)</t>
  </si>
  <si>
    <t>IRIS</t>
  </si>
  <si>
    <t>ISS-CREAM (ISS)</t>
  </si>
  <si>
    <t>IXPE (Explorer 97)</t>
  </si>
  <si>
    <t>JCMT (James Clerk Maxwell Telescope)</t>
  </si>
  <si>
    <t>JUICE</t>
  </si>
  <si>
    <t>Juno</t>
  </si>
  <si>
    <t>JWST</t>
  </si>
  <si>
    <t>Keck I+II</t>
  </si>
  <si>
    <t>Kepler</t>
  </si>
  <si>
    <t>KMTNet</t>
  </si>
  <si>
    <t>KPLO</t>
  </si>
  <si>
    <t>LBT</t>
  </si>
  <si>
    <t>LICIACube</t>
  </si>
  <si>
    <t>LJT</t>
  </si>
  <si>
    <t>LMT</t>
  </si>
  <si>
    <t>LOFAR</t>
  </si>
  <si>
    <t>Lunar Reconnaisance Orbiter</t>
  </si>
  <si>
    <t>Lucy (Discovery 13)</t>
  </si>
  <si>
    <t>LunIR</t>
  </si>
  <si>
    <t>Luna 25</t>
  </si>
  <si>
    <t>LunaH-Map</t>
  </si>
  <si>
    <t>Lunar Flashlight</t>
  </si>
  <si>
    <t>Lunar IceCube</t>
  </si>
  <si>
    <t>Magellan (I+II)</t>
  </si>
  <si>
    <t>Mangalyaan-1</t>
  </si>
  <si>
    <t>Mars Cube One</t>
  </si>
  <si>
    <t>MAVEN</t>
  </si>
  <si>
    <t>MAXI (ISS)</t>
  </si>
  <si>
    <t>MeerKAT</t>
  </si>
  <si>
    <t>Mars Express</t>
  </si>
  <si>
    <t>2001 Mars Odyssey (MGM)</t>
  </si>
  <si>
    <t>MinXSS 2</t>
  </si>
  <si>
    <t>Magnetospheric Multiscale Mission (MMS)</t>
  </si>
  <si>
    <t>MMT</t>
  </si>
  <si>
    <t>Mars Reconnaissance Orbiter (MRO)</t>
  </si>
  <si>
    <t>Mars Science Laboratory (Curiosity)</t>
  </si>
  <si>
    <t>NEA Scout</t>
  </si>
  <si>
    <t>New Horizons</t>
  </si>
  <si>
    <t>NICER (ISS)</t>
  </si>
  <si>
    <t>Noto VLBI</t>
  </si>
  <si>
    <t>NOWT</t>
  </si>
  <si>
    <t>NRO 45 m</t>
  </si>
  <si>
    <t>NuSTAR</t>
  </si>
  <si>
    <t>1.9 m</t>
  </si>
  <si>
    <t>OMOTENASHI</t>
  </si>
  <si>
    <t>MER B (Opportunity)</t>
  </si>
  <si>
    <t>OSIRIS-REx</t>
  </si>
  <si>
    <t>1 m</t>
  </si>
  <si>
    <t>Mars 2020 (Perseverance)</t>
  </si>
  <si>
    <t>Proba-2</t>
  </si>
  <si>
    <t>Parker Solar Probe</t>
  </si>
  <si>
    <t>Psyche (Discovery 14)</t>
  </si>
  <si>
    <t>Queqiao 1</t>
  </si>
  <si>
    <t>RHESSI</t>
  </si>
  <si>
    <t>Solar Dynamics Observatory</t>
  </si>
  <si>
    <t>SLIM</t>
  </si>
  <si>
    <t>SMA</t>
  </si>
  <si>
    <t>SOFIA</t>
  </si>
  <si>
    <t>SoHO</t>
  </si>
  <si>
    <t>Solar B (Hinode)</t>
  </si>
  <si>
    <t>Solar Orbiter</t>
  </si>
  <si>
    <t>SORCE</t>
  </si>
  <si>
    <t>Spektr R (Radio-Astron)</t>
  </si>
  <si>
    <t>Spektr-RG</t>
  </si>
  <si>
    <t>Spitzer</t>
  </si>
  <si>
    <t>1.52 m Ritchey-Chretein</t>
  </si>
  <si>
    <t>SRT 64 m</t>
  </si>
  <si>
    <t>STEREO A &amp; B</t>
  </si>
  <si>
    <t>Subaru</t>
  </si>
  <si>
    <t>SuperDARN</t>
  </si>
  <si>
    <t>SWIFT</t>
  </si>
  <si>
    <t>TBL</t>
  </si>
  <si>
    <t>TESS</t>
  </si>
  <si>
    <t>ExoMars 2016 (TGO)</t>
  </si>
  <si>
    <t>THEMIS / ARTEMIS</t>
  </si>
  <si>
    <t>Tianwen 1</t>
  </si>
  <si>
    <t>Tillinghast</t>
  </si>
  <si>
    <t>TIMED</t>
  </si>
  <si>
    <t>13.7 m</t>
  </si>
  <si>
    <t>TSIS 1 (ISS)</t>
  </si>
  <si>
    <t>2.3 m</t>
  </si>
  <si>
    <t>VISTA</t>
  </si>
  <si>
    <t>VLA</t>
  </si>
  <si>
    <t>VLBA</t>
  </si>
  <si>
    <t>VLT</t>
  </si>
  <si>
    <t>Voyager 1</t>
  </si>
  <si>
    <t>Voyager 2</t>
  </si>
  <si>
    <t>1.3 m Warsaw</t>
  </si>
  <si>
    <t>Wind</t>
  </si>
  <si>
    <t>NEOWISE</t>
  </si>
  <si>
    <t>2.16 m</t>
  </si>
  <si>
    <t>XMM-Newton</t>
  </si>
  <si>
    <t>XRISM</t>
  </si>
  <si>
    <t>DORN --&gt; No</t>
  </si>
  <si>
    <t>Helios --&gt; militaire (archive)</t>
  </si>
  <si>
    <t>Poste</t>
  </si>
  <si>
    <t>Détails</t>
  </si>
  <si>
    <t>Donnée d'activité</t>
  </si>
  <si>
    <t>Facteur d'émission</t>
  </si>
  <si>
    <t>Total émission sur toute la thèse (tCO2eq)</t>
  </si>
  <si>
    <t>Nombre d'années</t>
  </si>
  <si>
    <t>Total émission par an (tCO2eq/an)</t>
  </si>
  <si>
    <t>Requêtes Google période intense</t>
  </si>
  <si>
    <t>40% du temps total, 15-30 (22) requetes par jour</t>
  </si>
  <si>
    <t>5148 requetes</t>
  </si>
  <si>
    <t>0.2 gCO2eq/requete</t>
  </si>
  <si>
    <t>Requêtes Google période faible</t>
  </si>
  <si>
    <t>60% du temps total, 5 requêtes par jour</t>
  </si>
  <si>
    <t>2925 requetes</t>
  </si>
  <si>
    <t xml:space="preserve">Stockage local </t>
  </si>
  <si>
    <t>sur ordinateur Mac, 450Go utilisés sur 1To</t>
  </si>
  <si>
    <t>550Go</t>
  </si>
  <si>
    <t>2,5339 10^−7 g CO2e/Mo/an</t>
  </si>
  <si>
    <t>Stockage Titan</t>
  </si>
  <si>
    <t>uniquement 2ans de stockage pris en compte</t>
  </si>
  <si>
    <t>47Go/an</t>
  </si>
  <si>
    <t>0,006 6 g CO2e/Mo/an</t>
  </si>
  <si>
    <t>Utilisation données stockées sur Titan</t>
  </si>
  <si>
    <t>dossier de données partagé à deux de 2.1T au total, sur trois ans</t>
  </si>
  <si>
    <t>1050 Go/an</t>
  </si>
  <si>
    <t>Calcul Haute Performance (HPC)</t>
  </si>
  <si>
    <t>Utilisation Olympe (CALMIP)</t>
  </si>
  <si>
    <t>CPU, 120000hCPU/an</t>
  </si>
  <si>
    <t>360000 hCPU</t>
  </si>
  <si>
    <t>0.00062 kg eCO2/heures.coeurs</t>
  </si>
  <si>
    <t>Utilisation Titan</t>
  </si>
  <si>
    <t>CPU, 40000hCPU/an en 1A et 2A, 75000hCPU en 3A</t>
  </si>
  <si>
    <t>155000 hCPU</t>
  </si>
  <si>
    <t>Grands Instruments &amp; Satellites (papiers)</t>
  </si>
  <si>
    <t>MAROON-X (Gemini)</t>
  </si>
  <si>
    <t>1 papier publié</t>
  </si>
  <si>
    <t>1 an d'utilisation</t>
  </si>
  <si>
    <t>1,346 tCO2eq/utilisateur.ice(/an)</t>
  </si>
  <si>
    <t>Spirou (CFHT)</t>
  </si>
  <si>
    <t>1 papier+3 contributions</t>
  </si>
  <si>
    <t>3 ans d'utilisation</t>
  </si>
  <si>
    <t>0,3 tCO2eq/utilisateur.ice(/an)</t>
  </si>
  <si>
    <t>Consommation fluides</t>
  </si>
  <si>
    <t>valeur par défault, base 2023</t>
  </si>
  <si>
    <t>3 ans</t>
  </si>
  <si>
    <t>0,88 tCO2eq / an</t>
  </si>
  <si>
    <t>Achats (Purchase)</t>
  </si>
  <si>
    <t>Ordinateur portable</t>
  </si>
  <si>
    <t>Mac</t>
  </si>
  <si>
    <t>330 kgCO2eq/item</t>
  </si>
  <si>
    <t>Écran d'ordinateur</t>
  </si>
  <si>
    <t>431 kgCO2eq /item</t>
  </si>
  <si>
    <t>Achats courants utiles à tout le labo</t>
  </si>
  <si>
    <t>1 tCO2eq / an</t>
  </si>
  <si>
    <t xml:space="preserve">Ecole Evry-Schatzmann </t>
  </si>
  <si>
    <t>Roscoff, trajet en voiture à trois</t>
  </si>
  <si>
    <t>0,099 tCO2eq</t>
  </si>
  <si>
    <t>Workshop PS2E - 1</t>
  </si>
  <si>
    <t>Carcassonne, trajet en voiture à 4</t>
  </si>
  <si>
    <t>0,01 tCO2eq</t>
  </si>
  <si>
    <t xml:space="preserve">SF2A </t>
  </si>
  <si>
    <t>Besançon, trajet en train</t>
  </si>
  <si>
    <t>0,004 tCO2eq</t>
  </si>
  <si>
    <t>AstroJeune 2022</t>
  </si>
  <si>
    <t>Fleurance, trajet en voiture à 3</t>
  </si>
  <si>
    <t>0,013 tCO2eq</t>
  </si>
  <si>
    <t>Ecole des Houches</t>
  </si>
  <si>
    <t>train vers Geneve, puis taxi à 5 vers Les Houches</t>
  </si>
  <si>
    <t>0,025 tCO2eq</t>
  </si>
  <si>
    <t xml:space="preserve">TESS Mobility </t>
  </si>
  <si>
    <t>avion vers Londres, bus vers Oxford (aller) + trajet en voiture à 4 de Chichester à Rabastens</t>
  </si>
  <si>
    <t>0,314 tCO2eq</t>
  </si>
  <si>
    <t>Conférence Exosystèmes III</t>
  </si>
  <si>
    <t>Marseille, trajet en train</t>
  </si>
  <si>
    <t>0,003 tCO2eq</t>
  </si>
  <si>
    <t>Workshop PS2E - 2</t>
  </si>
  <si>
    <t>Carcassonne, trajet en voiture à 3</t>
  </si>
  <si>
    <t>0,016 tCO2eq</t>
  </si>
  <si>
    <t>Workshop JWST BOWIE</t>
  </si>
  <si>
    <t>Oxford, avion Toulouse-Londres + bus Londre-Oxford (aller-retour)</t>
  </si>
  <si>
    <t>0,516 tCO2eq</t>
  </si>
  <si>
    <t>Workshop Nice-Oxford</t>
  </si>
  <si>
    <t>Nice, avion</t>
  </si>
  <si>
    <t>0,291 tCO2eq</t>
  </si>
  <si>
    <t>Workshop Atmospherix</t>
  </si>
  <si>
    <t>Hendaye</t>
  </si>
  <si>
    <t>0,002 tCO2eq</t>
  </si>
  <si>
    <t>EXOSLAM+ExoClimes</t>
  </si>
  <si>
    <t>Exeter, train Toulouse-Paris-Londres-Exeter (aller), train Exeter-Londres + avion Londres-Toulouse (retour)</t>
  </si>
  <si>
    <t>0,285 tCO2eq</t>
  </si>
  <si>
    <t>AstroJeune 2023</t>
  </si>
  <si>
    <t>Fleurance, trajet en voiture à 5</t>
  </si>
  <si>
    <t>Workshop BOWIE</t>
  </si>
  <si>
    <t>Bristol, avion</t>
  </si>
  <si>
    <t>0,382 tCO2eq</t>
  </si>
  <si>
    <t>Workshop Nice-Oxford - 2</t>
  </si>
  <si>
    <t>Conférence Exosystèmes IV</t>
  </si>
  <si>
    <t>Lyon, train</t>
  </si>
  <si>
    <t>Workshop PS2E - 3</t>
  </si>
  <si>
    <t>Sète, train</t>
  </si>
  <si>
    <t>0,001 tCO2eq</t>
  </si>
  <si>
    <t>Conférence Exoplanets V</t>
  </si>
  <si>
    <t>Leiden, train (changement Paris, Rotterdam)</t>
  </si>
  <si>
    <t>0,021 tCO2eq</t>
  </si>
  <si>
    <t>Conférence Two Horses</t>
  </si>
  <si>
    <t>Berlin, avion aller, train retour (changements Cologne, Bruxelles et Paris)</t>
  </si>
  <si>
    <t>0,325 tCO2eq</t>
  </si>
  <si>
    <t>Astrojeunes 2024</t>
  </si>
  <si>
    <t>Workshop BOWIE 2</t>
  </si>
  <si>
    <t>Londres, avion</t>
  </si>
  <si>
    <t>0,508 tCO2eq</t>
  </si>
  <si>
    <t>Journée ARIEL</t>
  </si>
  <si>
    <t>Paris, train</t>
  </si>
  <si>
    <t>0,005 tCO2eq</t>
  </si>
  <si>
    <t>TOTAL/an</t>
  </si>
  <si>
    <t>Déplacement quotidiens</t>
  </si>
  <si>
    <t>metro+marche ou metro+bus depuis Jeanne d'Arc</t>
  </si>
  <si>
    <t>3ans</t>
  </si>
  <si>
    <t>0,078 tCO2eq/an</t>
  </si>
  <si>
    <t xml:space="preserve">Repas </t>
  </si>
  <si>
    <t>consommation régulière de viande (75%), 5 repas/semaine</t>
  </si>
  <si>
    <t>0,436 tCO2eq/an</t>
  </si>
  <si>
    <t>Sur toute la thèse (tCO2eq)</t>
  </si>
  <si>
    <t>Par année (tCO2eq/an)</t>
  </si>
  <si>
    <t>Requêtes correction linguistique</t>
  </si>
  <si>
    <t>au travers de logiciels de correction pour manuscrit et papier</t>
  </si>
  <si>
    <t>1000 requêtes</t>
  </si>
  <si>
    <t>1.5 geqCO2/requete</t>
  </si>
  <si>
    <t>Requêtes Lilo et Ecosia</t>
  </si>
  <si>
    <t>(facteur d'émission supposé identique à Google), 10 requêtes par jour</t>
  </si>
  <si>
    <t>7800 requêtes</t>
  </si>
  <si>
    <t>0.2 geqCO2/requete</t>
  </si>
  <si>
    <t>Stockage Drive</t>
  </si>
  <si>
    <t>1Go sur 3 ans</t>
  </si>
  <si>
    <t>0,089 g CO2e/Mo/an</t>
  </si>
  <si>
    <t>Stockage CNRS</t>
  </si>
  <si>
    <t>Utilisation de logiciels sur CPU</t>
  </si>
  <si>
    <t>6 h par jour pendant 2 ans</t>
  </si>
  <si>
    <t>2340 hCPU</t>
  </si>
  <si>
    <t>RAS</t>
  </si>
  <si>
    <t>4 ans</t>
  </si>
  <si>
    <t>Ce n'était pas un Mac</t>
  </si>
  <si>
    <t>260 kgCO2eq/item</t>
  </si>
  <si>
    <t>Ecran d'ordinateur</t>
  </si>
  <si>
    <t>valeur par défault, moyenne 2019-2023</t>
  </si>
  <si>
    <t>Achats expérimentaux</t>
  </si>
  <si>
    <t>voir section Electronique/Electromécanique, "Composants electroniques et electromecaniques, accessoires de cablage, circuits imprimés" et "Petits equipements et consommables pour l'electronique"</t>
  </si>
  <si>
    <t>50000 euros</t>
  </si>
  <si>
    <t>0.5 kgCO2eq/euro</t>
  </si>
  <si>
    <t>Mission à Milan</t>
  </si>
  <si>
    <t>Aller-retour en avion</t>
  </si>
  <si>
    <t>0.384 tCO2eq</t>
  </si>
  <si>
    <t>voiture, tous les jours, depuis Blagnac (simulation labo1point5)</t>
  </si>
  <si>
    <t>1,649 tCO2eq / an</t>
  </si>
  <si>
    <t>Repas</t>
  </si>
  <si>
    <t>60% végétarien, végétalien, 5 repas/semaine</t>
  </si>
  <si>
    <t>0.3 tCO2eq/an</t>
  </si>
  <si>
    <t>N/A</t>
  </si>
  <si>
    <t>Papier Solar Orbiter</t>
  </si>
  <si>
    <t>Données Solar Orbiter</t>
  </si>
  <si>
    <t>2,64 tCO2eq/an</t>
  </si>
  <si>
    <t>Papier Parker Solar Probe</t>
  </si>
  <si>
    <t>Données Parker Solar Probe</t>
  </si>
  <si>
    <t>1,114 tCO2eq/an</t>
  </si>
  <si>
    <t>Papier Helios (archive)</t>
  </si>
  <si>
    <t>Données Helios</t>
  </si>
  <si>
    <t>0 tCO2eq/an</t>
  </si>
  <si>
    <t>base 2023</t>
  </si>
  <si>
    <t>Ordinateur (PC)</t>
  </si>
  <si>
    <t>260 kgCO2eq/ordi</t>
  </si>
  <si>
    <t>Matériel Informatique</t>
  </si>
  <si>
    <t>Écran</t>
  </si>
  <si>
    <t>431 kgCO2eq/item</t>
  </si>
  <si>
    <t>2021-2024</t>
  </si>
  <si>
    <t>Mission Paris (x4)</t>
  </si>
  <si>
    <t>A/R train </t>
  </si>
  <si>
    <t>5644 km</t>
  </si>
  <si>
    <t>0,0033 kg CO2eq / km</t>
  </si>
  <si>
    <t>Mission Washginton DC</t>
  </si>
  <si>
    <t>A/R avion</t>
  </si>
  <si>
    <t>12520 km</t>
  </si>
  <si>
    <t>0,152 kg CO2eq / km</t>
  </si>
  <si>
    <t>Mission Harvard</t>
  </si>
  <si>
    <t>11252 km</t>
  </si>
  <si>
    <t>Mission Texas</t>
  </si>
  <si>
    <t>A/R avion depuis SF</t>
  </si>
  <si>
    <t>4977 km</t>
  </si>
  <si>
    <t>Mission Californie (x2)</t>
  </si>
  <si>
    <t>36192 km</t>
  </si>
  <si>
    <t>Mission Vienne</t>
  </si>
  <si>
    <t>2700 km</t>
  </si>
  <si>
    <t>0,1875 kg CO2eq / km</t>
  </si>
  <si>
    <t>Mission Berne</t>
  </si>
  <si>
    <t xml:space="preserve">A/R train </t>
  </si>
  <si>
    <t>1437 km</t>
  </si>
  <si>
    <t>0,016 kg CO2eq / km</t>
  </si>
  <si>
    <t xml:space="preserve">Mission Bordeaux </t>
  </si>
  <si>
    <t>509 km</t>
  </si>
  <si>
    <t>Mission Londres</t>
  </si>
  <si>
    <t>A/R train depuis Paris</t>
  </si>
  <si>
    <t>825 km</t>
  </si>
  <si>
    <t>Mission Belfast</t>
  </si>
  <si>
    <t>A/R avion depuis Londres</t>
  </si>
  <si>
    <t>1225 km</t>
  </si>
  <si>
    <t>0,2586 kg CO2eq / km</t>
  </si>
  <si>
    <t>Mission Coimbra</t>
  </si>
  <si>
    <t>A/R avion depuis Toulouse</t>
  </si>
  <si>
    <t>1987 km</t>
  </si>
  <si>
    <t>0,2586 kg CO2eq /km</t>
  </si>
  <si>
    <t>métro</t>
  </si>
  <si>
    <t>1435 km/an</t>
  </si>
  <si>
    <t>0,004 kgCO2eq / km</t>
  </si>
  <si>
    <t>Viande régulièrement</t>
  </si>
  <si>
    <t>Sur tout la thèse (tCO2eq)</t>
  </si>
  <si>
    <t>Stockage IRAP</t>
  </si>
  <si>
    <t>8.8 T</t>
  </si>
  <si>
    <t>Stockage CALMIP</t>
  </si>
  <si>
    <t>8.9 T</t>
  </si>
  <si>
    <t>Stockage IDRIS</t>
  </si>
  <si>
    <t>9 T</t>
  </si>
  <si>
    <t>Calcul GENCI</t>
  </si>
  <si>
    <t>CPU</t>
  </si>
  <si>
    <t>3M heures CPU</t>
  </si>
  <si>
    <t>Calcul CALMIP</t>
  </si>
  <si>
    <t>2M heures CPU</t>
  </si>
  <si>
    <t>Ordinateur (Mac)</t>
  </si>
  <si>
    <t>330 kgCO2eq/ordi</t>
  </si>
  <si>
    <t>Mission Washington DC</t>
  </si>
  <si>
    <t>12851 km</t>
  </si>
  <si>
    <t>Mission Berne x2</t>
  </si>
  <si>
    <t>A/R Train</t>
  </si>
  <si>
    <t>2874 km</t>
  </si>
  <si>
    <t>Mission San Francisco x2</t>
  </si>
  <si>
    <t>37764 km</t>
  </si>
  <si>
    <t>Mission Athènes</t>
  </si>
  <si>
    <t>4130 km</t>
  </si>
  <si>
    <t>Mission Sète</t>
  </si>
  <si>
    <t>A/R train</t>
  </si>
  <si>
    <t>439 km</t>
  </si>
  <si>
    <t xml:space="preserve">Mission Paris </t>
  </si>
  <si>
    <t>1366 km</t>
  </si>
  <si>
    <t>0.0033 kg CO2eq / km</t>
  </si>
  <si>
    <t>Mission Italie</t>
  </si>
  <si>
    <t>2036 km</t>
  </si>
  <si>
    <t>Marche/métro</t>
  </si>
  <si>
    <t>Pescetarien</t>
  </si>
  <si>
    <t>Exemple de calcul pour une thèse orientée "calcul numérique"</t>
  </si>
  <si>
    <t>Exemple de calcul pour une thèse orientée "analyse données sol"</t>
  </si>
  <si>
    <t xml:space="preserve">Exemple de calcul pour une thèse orientée instrumentation </t>
  </si>
  <si>
    <t>Exemple de calcul pour une thèse orientée "analyse données spatiales"</t>
  </si>
  <si>
    <t>Simulateur manip en laboratoire : https://apps.labos1point5.org/ecolabware</t>
  </si>
  <si>
    <t>Grands Instruments &amp; Satellites astro (par personne)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</si>
</sst>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</font>
    <font>
      <sz val="15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3" fontId="0" fillId="0" borderId="0" xfId="0" applyNumberForma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5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blog.antimuonium.com/blog-post/l-empreinte-carbone-du-stockage-des-donnees,%20https:/stanfordmag.org/contents/carbon-and-the-cloud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blog.antimuonium.com/blog-post/l-empreinte-carbone-du-stockage-des-donnees" TargetMode="External"/><Relationship Id="rId1" Type="http://schemas.openxmlformats.org/officeDocument/2006/relationships/hyperlink" Target="https://blog.antimuonium.com/blog-post/l-empreinte-carbone-du-stockage-des-donnees" TargetMode="External"/><Relationship Id="rId6" Type="http://schemas.openxmlformats.org/officeDocument/2006/relationships/hyperlink" Target="https://hal.science/hal-02549565v4" TargetMode="External"/><Relationship Id="rId5" Type="http://schemas.openxmlformats.org/officeDocument/2006/relationships/hyperlink" Target="https://blog.ekip.app/quelle-est-lempreinte-carbone-de-chatgpt/" TargetMode="External"/><Relationship Id="rId4" Type="http://schemas.openxmlformats.org/officeDocument/2006/relationships/hyperlink" Target="https://blog.ekip.app/quelle-est-lempreinte-carbone-de-chatgp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3"/>
  <sheetViews>
    <sheetView tabSelected="1" topLeftCell="A22" workbookViewId="0">
      <selection activeCell="C147" sqref="C147"/>
    </sheetView>
  </sheetViews>
  <sheetFormatPr baseColWidth="10" defaultColWidth="8.88671875" defaultRowHeight="14.4" x14ac:dyDescent="0.3"/>
  <cols>
    <col min="1" max="1" width="68.88671875" customWidth="1"/>
    <col min="2" max="2" width="38.88671875" customWidth="1"/>
    <col min="3" max="3" width="49" style="2" customWidth="1"/>
    <col min="4" max="4" width="42.33203125" customWidth="1"/>
    <col min="5" max="5" width="22.44140625" customWidth="1"/>
    <col min="6" max="6" width="16.5546875" customWidth="1"/>
  </cols>
  <sheetData>
    <row r="1" spans="1:6" ht="21" x14ac:dyDescent="0.4">
      <c r="A1" s="20" t="s">
        <v>0</v>
      </c>
      <c r="B1" s="20"/>
      <c r="C1" s="20"/>
      <c r="D1" s="20"/>
      <c r="E1" s="20"/>
    </row>
    <row r="2" spans="1:6" x14ac:dyDescent="0.3">
      <c r="A2" t="s">
        <v>1</v>
      </c>
      <c r="B2" t="s">
        <v>2</v>
      </c>
      <c r="C2" s="2" t="s">
        <v>3</v>
      </c>
      <c r="D2" t="s">
        <v>4</v>
      </c>
      <c r="E2" t="s">
        <v>5</v>
      </c>
    </row>
    <row r="3" spans="1:6" ht="18" x14ac:dyDescent="0.35">
      <c r="A3" s="19" t="s">
        <v>6</v>
      </c>
      <c r="B3" s="19"/>
      <c r="C3" s="19"/>
      <c r="D3" s="19"/>
      <c r="E3" s="19"/>
    </row>
    <row r="4" spans="1:6" ht="30.75" customHeight="1" x14ac:dyDescent="0.3">
      <c r="A4" t="s">
        <v>7</v>
      </c>
      <c r="B4" t="s">
        <v>8</v>
      </c>
      <c r="C4" s="3" t="s">
        <v>9</v>
      </c>
      <c r="D4" t="s">
        <v>10</v>
      </c>
    </row>
    <row r="5" spans="1:6" ht="30.75" customHeight="1" x14ac:dyDescent="0.3">
      <c r="A5" t="s">
        <v>11</v>
      </c>
      <c r="B5" t="s">
        <v>12</v>
      </c>
      <c r="C5" s="3" t="s">
        <v>9</v>
      </c>
      <c r="D5" t="s">
        <v>10</v>
      </c>
    </row>
    <row r="6" spans="1:6" ht="43.5" customHeight="1" x14ac:dyDescent="0.3">
      <c r="A6" t="s">
        <v>13</v>
      </c>
      <c r="B6" t="s">
        <v>14</v>
      </c>
      <c r="C6" s="3" t="s">
        <v>15</v>
      </c>
      <c r="D6" t="s">
        <v>10</v>
      </c>
    </row>
    <row r="7" spans="1:6" ht="28.8" x14ac:dyDescent="0.3">
      <c r="A7" t="s">
        <v>16</v>
      </c>
      <c r="B7" t="s">
        <v>17</v>
      </c>
      <c r="C7" s="3" t="s">
        <v>18</v>
      </c>
      <c r="D7" t="s">
        <v>19</v>
      </c>
    </row>
    <row r="8" spans="1:6" ht="28.8" x14ac:dyDescent="0.3">
      <c r="A8" t="s">
        <v>20</v>
      </c>
      <c r="B8" t="s">
        <v>21</v>
      </c>
      <c r="C8" s="3" t="s">
        <v>18</v>
      </c>
      <c r="D8" t="s">
        <v>22</v>
      </c>
    </row>
    <row r="11" spans="1:6" ht="18" x14ac:dyDescent="0.35">
      <c r="A11" s="19" t="s">
        <v>23</v>
      </c>
      <c r="B11" s="19"/>
      <c r="C11" s="19"/>
      <c r="D11" s="19"/>
      <c r="E11" s="19"/>
    </row>
    <row r="12" spans="1:6" x14ac:dyDescent="0.3">
      <c r="A12" t="s">
        <v>24</v>
      </c>
      <c r="B12" t="s">
        <v>25</v>
      </c>
      <c r="C12" s="2" t="s">
        <v>26</v>
      </c>
    </row>
    <row r="13" spans="1:6" x14ac:dyDescent="0.3">
      <c r="A13" t="s">
        <v>27</v>
      </c>
      <c r="B13" t="s">
        <v>28</v>
      </c>
      <c r="C13" s="2" t="s">
        <v>29</v>
      </c>
    </row>
    <row r="14" spans="1:6" x14ac:dyDescent="0.3">
      <c r="A14" t="s">
        <v>30</v>
      </c>
      <c r="B14" t="s">
        <v>31</v>
      </c>
      <c r="C14" s="3" t="s">
        <v>32</v>
      </c>
    </row>
    <row r="15" spans="1:6" ht="18" x14ac:dyDescent="0.35">
      <c r="B15" s="1"/>
      <c r="C15" s="1"/>
      <c r="D15" s="1"/>
      <c r="E15" s="1"/>
      <c r="F15" s="1"/>
    </row>
    <row r="17" spans="1:5" ht="18" x14ac:dyDescent="0.35">
      <c r="A17" s="19" t="s">
        <v>33</v>
      </c>
      <c r="B17" s="19"/>
      <c r="C17" s="19"/>
      <c r="D17" s="19"/>
      <c r="E17" s="19"/>
    </row>
    <row r="18" spans="1:5" x14ac:dyDescent="0.3">
      <c r="A18" t="s">
        <v>34</v>
      </c>
      <c r="B18" t="s">
        <v>35</v>
      </c>
      <c r="C18" t="s">
        <v>36</v>
      </c>
    </row>
    <row r="19" spans="1:5" x14ac:dyDescent="0.3">
      <c r="A19" t="s">
        <v>37</v>
      </c>
      <c r="B19" t="s">
        <v>38</v>
      </c>
      <c r="C19" t="s">
        <v>39</v>
      </c>
    </row>
    <row r="21" spans="1:5" ht="18" x14ac:dyDescent="0.35">
      <c r="A21" s="19" t="s">
        <v>40</v>
      </c>
      <c r="B21" s="19"/>
      <c r="C21" s="19"/>
      <c r="D21" s="19"/>
      <c r="E21" s="19"/>
    </row>
    <row r="22" spans="1:5" x14ac:dyDescent="0.3">
      <c r="A22" s="21" t="s">
        <v>41</v>
      </c>
      <c r="B22" s="21"/>
      <c r="C22" s="21"/>
      <c r="D22" s="21"/>
      <c r="E22" s="21"/>
    </row>
    <row r="23" spans="1:5" ht="28.8" x14ac:dyDescent="0.3">
      <c r="A23" t="s">
        <v>42</v>
      </c>
      <c r="B23" t="s">
        <v>43</v>
      </c>
      <c r="C23" s="2" t="s">
        <v>44</v>
      </c>
    </row>
    <row r="24" spans="1:5" x14ac:dyDescent="0.3">
      <c r="A24" t="s">
        <v>45</v>
      </c>
      <c r="B24" t="s">
        <v>46</v>
      </c>
      <c r="C24" s="2" t="s">
        <v>47</v>
      </c>
    </row>
    <row r="25" spans="1:5" x14ac:dyDescent="0.3">
      <c r="A25" t="s">
        <v>48</v>
      </c>
      <c r="B25" t="s">
        <v>49</v>
      </c>
    </row>
    <row r="26" spans="1:5" x14ac:dyDescent="0.3">
      <c r="A26" t="s">
        <v>50</v>
      </c>
      <c r="B26" t="s">
        <v>51</v>
      </c>
    </row>
    <row r="27" spans="1:5" x14ac:dyDescent="0.3">
      <c r="A27" t="s">
        <v>52</v>
      </c>
      <c r="B27" t="s">
        <v>53</v>
      </c>
    </row>
    <row r="28" spans="1:5" x14ac:dyDescent="0.3">
      <c r="A28" s="4" t="s">
        <v>54</v>
      </c>
      <c r="B28" s="4" t="s">
        <v>55</v>
      </c>
    </row>
    <row r="29" spans="1:5" x14ac:dyDescent="0.3">
      <c r="A29" s="6" t="s">
        <v>56</v>
      </c>
      <c r="B29" s="4"/>
    </row>
    <row r="30" spans="1:5" x14ac:dyDescent="0.3">
      <c r="A30" s="21" t="s">
        <v>57</v>
      </c>
      <c r="B30" s="21"/>
      <c r="C30" s="21"/>
      <c r="D30" s="21"/>
      <c r="E30" s="21"/>
    </row>
    <row r="31" spans="1:5" ht="43.2" x14ac:dyDescent="0.3">
      <c r="A31" s="2" t="s">
        <v>58</v>
      </c>
      <c r="B31" t="s">
        <v>59</v>
      </c>
      <c r="C31" s="2" t="s">
        <v>60</v>
      </c>
    </row>
    <row r="32" spans="1:5" x14ac:dyDescent="0.3">
      <c r="A32" s="4"/>
      <c r="B32" s="4"/>
    </row>
    <row r="34" spans="1:5" ht="18" x14ac:dyDescent="0.35">
      <c r="A34" s="19" t="s">
        <v>61</v>
      </c>
      <c r="B34" s="19"/>
      <c r="C34" s="19"/>
      <c r="D34" s="19"/>
      <c r="E34" s="19"/>
    </row>
    <row r="35" spans="1:5" x14ac:dyDescent="0.3">
      <c r="A35" t="s">
        <v>62</v>
      </c>
      <c r="B35" t="s">
        <v>63</v>
      </c>
      <c r="C35" s="2" t="s">
        <v>64</v>
      </c>
    </row>
    <row r="36" spans="1:5" x14ac:dyDescent="0.3">
      <c r="A36" t="s">
        <v>65</v>
      </c>
      <c r="B36" s="5">
        <v>3.3E-3</v>
      </c>
      <c r="C36" t="s">
        <v>66</v>
      </c>
    </row>
    <row r="37" spans="1:5" x14ac:dyDescent="0.3">
      <c r="A37" t="s">
        <v>67</v>
      </c>
      <c r="B37" s="5">
        <v>1.6E-2</v>
      </c>
      <c r="C37" t="s">
        <v>68</v>
      </c>
    </row>
    <row r="38" spans="1:5" x14ac:dyDescent="0.3">
      <c r="A38" t="s">
        <v>69</v>
      </c>
      <c r="B38" s="5">
        <v>0.2586</v>
      </c>
      <c r="C38" t="s">
        <v>70</v>
      </c>
    </row>
    <row r="39" spans="1:5" x14ac:dyDescent="0.3">
      <c r="A39" t="s">
        <v>71</v>
      </c>
      <c r="B39" s="5">
        <v>0.1875</v>
      </c>
      <c r="C39" t="s">
        <v>72</v>
      </c>
    </row>
    <row r="40" spans="1:5" x14ac:dyDescent="0.3">
      <c r="A40" t="s">
        <v>73</v>
      </c>
      <c r="B40" s="5">
        <v>0.152</v>
      </c>
      <c r="C40" t="s">
        <v>74</v>
      </c>
    </row>
    <row r="42" spans="1:5" x14ac:dyDescent="0.3">
      <c r="A42" s="6" t="s">
        <v>75</v>
      </c>
    </row>
    <row r="44" spans="1:5" ht="18" x14ac:dyDescent="0.35">
      <c r="A44" s="19" t="s">
        <v>76</v>
      </c>
      <c r="B44" s="19"/>
      <c r="C44" s="19"/>
      <c r="D44" s="19"/>
      <c r="E44" s="19"/>
    </row>
    <row r="45" spans="1:5" x14ac:dyDescent="0.3">
      <c r="A45" s="6" t="s">
        <v>77</v>
      </c>
    </row>
    <row r="46" spans="1:5" x14ac:dyDescent="0.3">
      <c r="A46" s="6" t="s">
        <v>78</v>
      </c>
    </row>
    <row r="48" spans="1:5" ht="18" x14ac:dyDescent="0.35">
      <c r="A48" s="19" t="s">
        <v>79</v>
      </c>
      <c r="B48" s="19"/>
      <c r="C48" s="19"/>
      <c r="D48" s="19"/>
      <c r="E48" s="19"/>
    </row>
    <row r="49" spans="1:5" ht="18" x14ac:dyDescent="0.35">
      <c r="A49" s="25" t="s">
        <v>700</v>
      </c>
      <c r="B49" s="25"/>
      <c r="C49" s="25"/>
      <c r="D49" s="10"/>
      <c r="E49" s="10"/>
    </row>
    <row r="50" spans="1:5" ht="18" x14ac:dyDescent="0.35">
      <c r="A50" s="26" t="s">
        <v>80</v>
      </c>
      <c r="B50" s="27"/>
      <c r="C50" s="27"/>
      <c r="D50" s="10"/>
      <c r="E50" s="10"/>
    </row>
    <row r="51" spans="1:5" ht="30" customHeight="1" x14ac:dyDescent="0.3">
      <c r="A51" s="2" t="s">
        <v>81</v>
      </c>
      <c r="B51" t="s">
        <v>82</v>
      </c>
      <c r="C51" s="18" t="s">
        <v>83</v>
      </c>
      <c r="D51" t="s">
        <v>84</v>
      </c>
    </row>
    <row r="52" spans="1:5" x14ac:dyDescent="0.3">
      <c r="A52" s="2" t="s">
        <v>85</v>
      </c>
      <c r="B52" t="s">
        <v>86</v>
      </c>
      <c r="C52" s="18"/>
      <c r="D52" t="s">
        <v>87</v>
      </c>
    </row>
    <row r="53" spans="1:5" x14ac:dyDescent="0.3">
      <c r="A53" s="2" t="s">
        <v>88</v>
      </c>
      <c r="B53" t="s">
        <v>89</v>
      </c>
      <c r="C53" s="18"/>
      <c r="D53" t="s">
        <v>90</v>
      </c>
    </row>
    <row r="54" spans="1:5" x14ac:dyDescent="0.3">
      <c r="A54" s="2" t="s">
        <v>91</v>
      </c>
      <c r="B54" t="s">
        <v>92</v>
      </c>
      <c r="C54" s="18"/>
      <c r="D54" t="s">
        <v>93</v>
      </c>
    </row>
    <row r="55" spans="1:5" x14ac:dyDescent="0.3">
      <c r="A55" s="2" t="s">
        <v>94</v>
      </c>
      <c r="B55" t="s">
        <v>82</v>
      </c>
      <c r="C55" s="18"/>
      <c r="D55" t="s">
        <v>95</v>
      </c>
    </row>
    <row r="56" spans="1:5" x14ac:dyDescent="0.3">
      <c r="A56" s="2" t="s">
        <v>96</v>
      </c>
      <c r="B56" t="s">
        <v>92</v>
      </c>
      <c r="C56" s="18"/>
      <c r="D56" t="s">
        <v>97</v>
      </c>
    </row>
    <row r="57" spans="1:5" x14ac:dyDescent="0.3">
      <c r="A57" s="2" t="s">
        <v>98</v>
      </c>
      <c r="B57" t="s">
        <v>99</v>
      </c>
      <c r="C57" s="18"/>
      <c r="D57" t="s">
        <v>100</v>
      </c>
    </row>
    <row r="58" spans="1:5" x14ac:dyDescent="0.3">
      <c r="A58" s="2" t="s">
        <v>101</v>
      </c>
      <c r="B58" t="s">
        <v>92</v>
      </c>
      <c r="C58" s="18"/>
      <c r="D58" t="s">
        <v>102</v>
      </c>
    </row>
    <row r="59" spans="1:5" x14ac:dyDescent="0.3">
      <c r="A59" s="2" t="s">
        <v>103</v>
      </c>
      <c r="B59" t="s">
        <v>104</v>
      </c>
      <c r="C59" s="18" t="s">
        <v>105</v>
      </c>
      <c r="D59" t="s">
        <v>106</v>
      </c>
    </row>
    <row r="60" spans="1:5" x14ac:dyDescent="0.3">
      <c r="A60" s="2" t="s">
        <v>107</v>
      </c>
      <c r="B60" t="s">
        <v>104</v>
      </c>
      <c r="C60" s="18"/>
      <c r="D60" t="s">
        <v>108</v>
      </c>
    </row>
    <row r="61" spans="1:5" x14ac:dyDescent="0.3">
      <c r="A61" s="2" t="s">
        <v>109</v>
      </c>
      <c r="B61" t="s">
        <v>110</v>
      </c>
      <c r="C61" s="18"/>
      <c r="D61" t="s">
        <v>111</v>
      </c>
    </row>
    <row r="62" spans="1:5" x14ac:dyDescent="0.3">
      <c r="A62" s="2" t="s">
        <v>112</v>
      </c>
      <c r="B62" t="s">
        <v>82</v>
      </c>
      <c r="C62" s="18" t="s">
        <v>113</v>
      </c>
      <c r="D62" t="s">
        <v>114</v>
      </c>
    </row>
    <row r="63" spans="1:5" x14ac:dyDescent="0.3">
      <c r="A63" s="2" t="s">
        <v>115</v>
      </c>
      <c r="B63" t="s">
        <v>116</v>
      </c>
      <c r="C63" s="18"/>
      <c r="D63" t="s">
        <v>117</v>
      </c>
    </row>
    <row r="64" spans="1:5" x14ac:dyDescent="0.3">
      <c r="A64" s="2" t="s">
        <v>118</v>
      </c>
      <c r="B64" t="s">
        <v>119</v>
      </c>
      <c r="C64" s="18"/>
      <c r="D64" t="s">
        <v>120</v>
      </c>
    </row>
    <row r="65" spans="1:4" x14ac:dyDescent="0.3">
      <c r="A65" s="2" t="s">
        <v>121</v>
      </c>
      <c r="B65" t="s">
        <v>110</v>
      </c>
      <c r="C65" s="18"/>
      <c r="D65" t="s">
        <v>122</v>
      </c>
    </row>
    <row r="66" spans="1:4" x14ac:dyDescent="0.3">
      <c r="A66" s="2" t="s">
        <v>123</v>
      </c>
      <c r="B66" t="s">
        <v>82</v>
      </c>
      <c r="C66" s="18"/>
      <c r="D66" t="s">
        <v>124</v>
      </c>
    </row>
    <row r="67" spans="1:4" x14ac:dyDescent="0.3">
      <c r="A67" s="2" t="s">
        <v>125</v>
      </c>
      <c r="B67" t="s">
        <v>92</v>
      </c>
      <c r="C67" s="18"/>
      <c r="D67" t="s">
        <v>126</v>
      </c>
    </row>
    <row r="68" spans="1:4" x14ac:dyDescent="0.3">
      <c r="A68" s="2" t="s">
        <v>127</v>
      </c>
      <c r="B68" t="s">
        <v>82</v>
      </c>
      <c r="C68" s="18"/>
      <c r="D68" t="s">
        <v>128</v>
      </c>
    </row>
    <row r="69" spans="1:4" x14ac:dyDescent="0.3">
      <c r="A69" s="2" t="s">
        <v>129</v>
      </c>
      <c r="B69" t="s">
        <v>89</v>
      </c>
      <c r="C69" s="18"/>
      <c r="D69" t="s">
        <v>130</v>
      </c>
    </row>
    <row r="70" spans="1:4" x14ac:dyDescent="0.3">
      <c r="A70" s="2" t="s">
        <v>131</v>
      </c>
      <c r="B70" t="s">
        <v>119</v>
      </c>
      <c r="C70" s="18"/>
      <c r="D70" t="s">
        <v>132</v>
      </c>
    </row>
    <row r="71" spans="1:4" x14ac:dyDescent="0.3">
      <c r="A71" s="2" t="s">
        <v>133</v>
      </c>
      <c r="B71" t="s">
        <v>92</v>
      </c>
      <c r="C71" s="18" t="s">
        <v>134</v>
      </c>
      <c r="D71" t="s">
        <v>135</v>
      </c>
    </row>
    <row r="72" spans="1:4" x14ac:dyDescent="0.3">
      <c r="A72" s="2" t="s">
        <v>136</v>
      </c>
      <c r="B72" t="s">
        <v>137</v>
      </c>
      <c r="C72" s="18"/>
      <c r="D72" t="s">
        <v>138</v>
      </c>
    </row>
    <row r="73" spans="1:4" x14ac:dyDescent="0.3">
      <c r="A73" s="2" t="s">
        <v>139</v>
      </c>
      <c r="B73" t="s">
        <v>89</v>
      </c>
      <c r="C73" s="18" t="s">
        <v>140</v>
      </c>
      <c r="D73" t="s">
        <v>141</v>
      </c>
    </row>
    <row r="74" spans="1:4" x14ac:dyDescent="0.3">
      <c r="A74" s="2" t="s">
        <v>142</v>
      </c>
      <c r="B74" t="s">
        <v>116</v>
      </c>
      <c r="C74" s="18"/>
      <c r="D74" t="s">
        <v>143</v>
      </c>
    </row>
    <row r="75" spans="1:4" x14ac:dyDescent="0.3">
      <c r="A75" s="2" t="s">
        <v>144</v>
      </c>
      <c r="B75" t="s">
        <v>99</v>
      </c>
      <c r="C75" s="18"/>
      <c r="D75" t="s">
        <v>145</v>
      </c>
    </row>
    <row r="76" spans="1:4" x14ac:dyDescent="0.3">
      <c r="A76" s="2" t="s">
        <v>146</v>
      </c>
      <c r="B76" t="s">
        <v>89</v>
      </c>
      <c r="C76" s="18"/>
      <c r="D76" t="s">
        <v>147</v>
      </c>
    </row>
    <row r="77" spans="1:4" x14ac:dyDescent="0.3">
      <c r="A77" s="2" t="s">
        <v>148</v>
      </c>
      <c r="B77" t="s">
        <v>89</v>
      </c>
      <c r="C77" s="18"/>
      <c r="D77" t="s">
        <v>149</v>
      </c>
    </row>
    <row r="78" spans="1:4" x14ac:dyDescent="0.3">
      <c r="A78" s="2" t="s">
        <v>150</v>
      </c>
      <c r="B78" t="s">
        <v>104</v>
      </c>
      <c r="C78" s="18"/>
      <c r="D78" t="s">
        <v>151</v>
      </c>
    </row>
    <row r="79" spans="1:4" x14ac:dyDescent="0.3">
      <c r="A79" s="2" t="s">
        <v>152</v>
      </c>
      <c r="B79" t="s">
        <v>104</v>
      </c>
      <c r="C79" s="18"/>
      <c r="D79" t="s">
        <v>153</v>
      </c>
    </row>
    <row r="80" spans="1:4" x14ac:dyDescent="0.3">
      <c r="A80" s="2" t="s">
        <v>154</v>
      </c>
      <c r="B80" t="s">
        <v>104</v>
      </c>
      <c r="C80" s="18"/>
      <c r="D80" t="s">
        <v>155</v>
      </c>
    </row>
    <row r="81" spans="1:4" x14ac:dyDescent="0.3">
      <c r="A81" s="2" t="s">
        <v>156</v>
      </c>
      <c r="B81" t="s">
        <v>99</v>
      </c>
      <c r="C81" s="18"/>
      <c r="D81" t="s">
        <v>157</v>
      </c>
    </row>
    <row r="82" spans="1:4" x14ac:dyDescent="0.3">
      <c r="A82" s="2" t="s">
        <v>158</v>
      </c>
      <c r="B82" t="s">
        <v>82</v>
      </c>
      <c r="C82" s="18"/>
      <c r="D82" t="s">
        <v>159</v>
      </c>
    </row>
    <row r="83" spans="1:4" ht="18" customHeight="1" x14ac:dyDescent="0.3">
      <c r="A83" s="2" t="s">
        <v>160</v>
      </c>
      <c r="B83" t="s">
        <v>89</v>
      </c>
      <c r="C83" s="18"/>
      <c r="D83" t="s">
        <v>161</v>
      </c>
    </row>
    <row r="84" spans="1:4" ht="16.5" customHeight="1" x14ac:dyDescent="0.3">
      <c r="A84" s="2" t="s">
        <v>162</v>
      </c>
      <c r="B84" t="s">
        <v>86</v>
      </c>
      <c r="C84" s="18"/>
      <c r="D84" t="s">
        <v>163</v>
      </c>
    </row>
    <row r="85" spans="1:4" ht="15" customHeight="1" x14ac:dyDescent="0.3">
      <c r="A85" s="2" t="s">
        <v>164</v>
      </c>
      <c r="B85" t="s">
        <v>92</v>
      </c>
      <c r="C85" s="18" t="s">
        <v>165</v>
      </c>
      <c r="D85" t="s">
        <v>166</v>
      </c>
    </row>
    <row r="86" spans="1:4" ht="15" customHeight="1" x14ac:dyDescent="0.3">
      <c r="A86" s="2" t="s">
        <v>167</v>
      </c>
      <c r="B86" t="s">
        <v>82</v>
      </c>
      <c r="C86" s="18"/>
      <c r="D86" t="s">
        <v>168</v>
      </c>
    </row>
    <row r="87" spans="1:4" ht="15" customHeight="1" x14ac:dyDescent="0.3">
      <c r="A87" s="2" t="s">
        <v>169</v>
      </c>
      <c r="B87" t="s">
        <v>110</v>
      </c>
      <c r="C87" s="18"/>
      <c r="D87" t="s">
        <v>170</v>
      </c>
    </row>
    <row r="88" spans="1:4" ht="15" customHeight="1" x14ac:dyDescent="0.3">
      <c r="A88" s="2" t="s">
        <v>171</v>
      </c>
      <c r="B88" t="s">
        <v>92</v>
      </c>
      <c r="C88" s="18"/>
      <c r="D88" t="s">
        <v>172</v>
      </c>
    </row>
    <row r="89" spans="1:4" ht="15" customHeight="1" x14ac:dyDescent="0.3">
      <c r="A89" s="2" t="s">
        <v>173</v>
      </c>
      <c r="B89" t="s">
        <v>110</v>
      </c>
      <c r="C89" s="18"/>
      <c r="D89" t="s">
        <v>174</v>
      </c>
    </row>
    <row r="90" spans="1:4" ht="18" customHeight="1" x14ac:dyDescent="0.3">
      <c r="A90" s="2" t="s">
        <v>175</v>
      </c>
      <c r="B90" t="s">
        <v>119</v>
      </c>
      <c r="C90" s="18"/>
      <c r="D90" t="s">
        <v>176</v>
      </c>
    </row>
    <row r="91" spans="1:4" ht="15" customHeight="1" x14ac:dyDescent="0.3">
      <c r="A91" s="2" t="s">
        <v>177</v>
      </c>
      <c r="B91" t="s">
        <v>110</v>
      </c>
      <c r="C91" s="18"/>
      <c r="D91" t="s">
        <v>178</v>
      </c>
    </row>
    <row r="92" spans="1:4" ht="15" customHeight="1" x14ac:dyDescent="0.3">
      <c r="A92" s="2" t="s">
        <v>179</v>
      </c>
      <c r="B92" t="s">
        <v>82</v>
      </c>
      <c r="C92" s="18"/>
      <c r="D92" t="s">
        <v>180</v>
      </c>
    </row>
    <row r="93" spans="1:4" ht="15" customHeight="1" x14ac:dyDescent="0.3">
      <c r="A93" s="2" t="s">
        <v>181</v>
      </c>
      <c r="B93" t="s">
        <v>82</v>
      </c>
      <c r="C93" s="18"/>
      <c r="D93" t="s">
        <v>182</v>
      </c>
    </row>
    <row r="94" spans="1:4" ht="15" customHeight="1" x14ac:dyDescent="0.3">
      <c r="A94" s="2" t="s">
        <v>183</v>
      </c>
      <c r="B94" t="s">
        <v>110</v>
      </c>
      <c r="C94" s="18"/>
      <c r="D94" t="s">
        <v>184</v>
      </c>
    </row>
    <row r="95" spans="1:4" ht="15" customHeight="1" x14ac:dyDescent="0.3">
      <c r="A95" s="2" t="s">
        <v>185</v>
      </c>
      <c r="B95" t="s">
        <v>110</v>
      </c>
      <c r="C95" s="18"/>
      <c r="D95" t="s">
        <v>186</v>
      </c>
    </row>
    <row r="96" spans="1:4" ht="15" customHeight="1" x14ac:dyDescent="0.3">
      <c r="A96" s="2" t="s">
        <v>187</v>
      </c>
      <c r="B96" t="s">
        <v>119</v>
      </c>
      <c r="C96" s="18"/>
      <c r="D96" t="s">
        <v>188</v>
      </c>
    </row>
    <row r="97" spans="1:4" ht="15" customHeight="1" x14ac:dyDescent="0.3">
      <c r="A97" s="2" t="s">
        <v>189</v>
      </c>
      <c r="B97" t="s">
        <v>86</v>
      </c>
      <c r="C97" s="18"/>
      <c r="D97" t="s">
        <v>190</v>
      </c>
    </row>
    <row r="98" spans="1:4" ht="15" customHeight="1" x14ac:dyDescent="0.3">
      <c r="A98" s="2" t="s">
        <v>191</v>
      </c>
      <c r="B98" t="s">
        <v>82</v>
      </c>
      <c r="C98" s="18"/>
      <c r="D98" t="s">
        <v>192</v>
      </c>
    </row>
    <row r="99" spans="1:4" ht="15" customHeight="1" x14ac:dyDescent="0.3">
      <c r="A99" s="2" t="s">
        <v>193</v>
      </c>
      <c r="B99" t="s">
        <v>110</v>
      </c>
      <c r="C99" s="18"/>
      <c r="D99" t="s">
        <v>194</v>
      </c>
    </row>
    <row r="100" spans="1:4" ht="15" customHeight="1" x14ac:dyDescent="0.3">
      <c r="A100" s="2" t="s">
        <v>195</v>
      </c>
      <c r="B100" t="s">
        <v>92</v>
      </c>
      <c r="C100" s="18"/>
      <c r="D100" t="s">
        <v>196</v>
      </c>
    </row>
    <row r="101" spans="1:4" ht="15" customHeight="1" x14ac:dyDescent="0.3">
      <c r="A101" s="2" t="s">
        <v>197</v>
      </c>
      <c r="B101" t="s">
        <v>99</v>
      </c>
      <c r="C101" s="18"/>
      <c r="D101" t="s">
        <v>198</v>
      </c>
    </row>
    <row r="102" spans="1:4" x14ac:dyDescent="0.3">
      <c r="A102" s="2" t="s">
        <v>199</v>
      </c>
      <c r="B102" t="s">
        <v>99</v>
      </c>
      <c r="C102" s="18"/>
      <c r="D102" t="s">
        <v>200</v>
      </c>
    </row>
    <row r="103" spans="1:4" x14ac:dyDescent="0.3">
      <c r="A103" s="2" t="s">
        <v>201</v>
      </c>
      <c r="B103" t="s">
        <v>89</v>
      </c>
      <c r="C103" s="18"/>
      <c r="D103" t="s">
        <v>202</v>
      </c>
    </row>
    <row r="104" spans="1:4" ht="28.8" x14ac:dyDescent="0.3">
      <c r="A104" s="2" t="s">
        <v>203</v>
      </c>
      <c r="B104" t="s">
        <v>110</v>
      </c>
      <c r="C104" s="18"/>
      <c r="D104" t="s">
        <v>204</v>
      </c>
    </row>
    <row r="105" spans="1:4" x14ac:dyDescent="0.3">
      <c r="A105" s="2" t="s">
        <v>205</v>
      </c>
      <c r="B105" t="s">
        <v>116</v>
      </c>
      <c r="C105" s="18"/>
      <c r="D105" t="s">
        <v>206</v>
      </c>
    </row>
    <row r="106" spans="1:4" ht="28.8" x14ac:dyDescent="0.3">
      <c r="A106" s="2" t="s">
        <v>207</v>
      </c>
      <c r="B106" t="s">
        <v>110</v>
      </c>
      <c r="C106" s="18"/>
      <c r="D106" t="s">
        <v>208</v>
      </c>
    </row>
    <row r="107" spans="1:4" x14ac:dyDescent="0.3">
      <c r="A107" s="2" t="s">
        <v>209</v>
      </c>
      <c r="B107" t="s">
        <v>210</v>
      </c>
      <c r="C107" s="18" t="s">
        <v>211</v>
      </c>
      <c r="D107" t="s">
        <v>212</v>
      </c>
    </row>
    <row r="108" spans="1:4" ht="28.8" x14ac:dyDescent="0.3">
      <c r="A108" s="2" t="s">
        <v>213</v>
      </c>
      <c r="B108" t="s">
        <v>214</v>
      </c>
      <c r="C108" s="18"/>
      <c r="D108" t="s">
        <v>215</v>
      </c>
    </row>
    <row r="109" spans="1:4" x14ac:dyDescent="0.3">
      <c r="A109" s="2" t="s">
        <v>216</v>
      </c>
      <c r="B109" t="s">
        <v>210</v>
      </c>
      <c r="C109" s="18"/>
      <c r="D109" t="s">
        <v>217</v>
      </c>
    </row>
    <row r="110" spans="1:4" x14ac:dyDescent="0.3">
      <c r="A110" s="2" t="s">
        <v>218</v>
      </c>
      <c r="B110" t="s">
        <v>92</v>
      </c>
      <c r="C110" s="18"/>
      <c r="D110" t="s">
        <v>219</v>
      </c>
    </row>
    <row r="111" spans="1:4" x14ac:dyDescent="0.3">
      <c r="A111" s="2" t="s">
        <v>220</v>
      </c>
      <c r="B111" t="s">
        <v>92</v>
      </c>
      <c r="C111" s="18"/>
      <c r="D111" t="s">
        <v>221</v>
      </c>
    </row>
    <row r="112" spans="1:4" ht="28.8" x14ac:dyDescent="0.3">
      <c r="A112" s="2" t="s">
        <v>222</v>
      </c>
      <c r="B112" t="s">
        <v>92</v>
      </c>
      <c r="C112" s="18"/>
      <c r="D112" t="s">
        <v>223</v>
      </c>
    </row>
    <row r="113" spans="1:4" ht="28.8" x14ac:dyDescent="0.3">
      <c r="A113" s="2" t="s">
        <v>224</v>
      </c>
      <c r="B113" t="s">
        <v>99</v>
      </c>
      <c r="C113" s="18"/>
      <c r="D113" t="s">
        <v>225</v>
      </c>
    </row>
    <row r="114" spans="1:4" x14ac:dyDescent="0.3">
      <c r="A114" s="2" t="s">
        <v>226</v>
      </c>
      <c r="B114" t="s">
        <v>89</v>
      </c>
      <c r="C114" s="18"/>
      <c r="D114" t="s">
        <v>227</v>
      </c>
    </row>
    <row r="115" spans="1:4" x14ac:dyDescent="0.3">
      <c r="A115" s="2" t="s">
        <v>228</v>
      </c>
      <c r="B115" t="s">
        <v>86</v>
      </c>
      <c r="C115" s="18"/>
      <c r="D115" t="s">
        <v>229</v>
      </c>
    </row>
    <row r="116" spans="1:4" ht="28.8" x14ac:dyDescent="0.3">
      <c r="A116" s="2" t="s">
        <v>230</v>
      </c>
      <c r="B116" t="s">
        <v>92</v>
      </c>
      <c r="C116" s="18" t="s">
        <v>231</v>
      </c>
      <c r="D116" t="s">
        <v>232</v>
      </c>
    </row>
    <row r="117" spans="1:4" x14ac:dyDescent="0.3">
      <c r="A117" s="2" t="s">
        <v>233</v>
      </c>
      <c r="B117" t="s">
        <v>89</v>
      </c>
      <c r="C117" s="18"/>
      <c r="D117" t="s">
        <v>234</v>
      </c>
    </row>
    <row r="118" spans="1:4" x14ac:dyDescent="0.3">
      <c r="A118" s="2" t="s">
        <v>235</v>
      </c>
      <c r="B118" t="s">
        <v>92</v>
      </c>
      <c r="C118" s="18"/>
      <c r="D118" t="s">
        <v>236</v>
      </c>
    </row>
    <row r="119" spans="1:4" x14ac:dyDescent="0.3">
      <c r="A119" s="2" t="s">
        <v>237</v>
      </c>
      <c r="B119" t="s">
        <v>99</v>
      </c>
      <c r="C119" s="18"/>
      <c r="D119" t="s">
        <v>238</v>
      </c>
    </row>
    <row r="120" spans="1:4" x14ac:dyDescent="0.3">
      <c r="A120" s="2" t="s">
        <v>239</v>
      </c>
      <c r="B120" t="s">
        <v>104</v>
      </c>
      <c r="C120" s="18"/>
      <c r="D120" t="s">
        <v>240</v>
      </c>
    </row>
    <row r="121" spans="1:4" x14ac:dyDescent="0.3">
      <c r="A121" s="2" t="s">
        <v>241</v>
      </c>
      <c r="B121" t="s">
        <v>89</v>
      </c>
      <c r="C121" s="18"/>
      <c r="D121" t="s">
        <v>242</v>
      </c>
    </row>
    <row r="122" spans="1:4" x14ac:dyDescent="0.3">
      <c r="A122" s="2" t="s">
        <v>243</v>
      </c>
      <c r="B122" t="s">
        <v>86</v>
      </c>
      <c r="C122" s="18"/>
      <c r="D122" t="s">
        <v>244</v>
      </c>
    </row>
    <row r="123" spans="1:4" x14ac:dyDescent="0.3">
      <c r="A123" s="2" t="s">
        <v>245</v>
      </c>
      <c r="B123" t="s">
        <v>92</v>
      </c>
      <c r="C123" s="18"/>
      <c r="D123" t="s">
        <v>246</v>
      </c>
    </row>
    <row r="124" spans="1:4" x14ac:dyDescent="0.3">
      <c r="A124" s="2" t="s">
        <v>247</v>
      </c>
      <c r="B124" t="s">
        <v>92</v>
      </c>
      <c r="C124" s="18"/>
      <c r="D124" t="s">
        <v>248</v>
      </c>
    </row>
    <row r="125" spans="1:4" x14ac:dyDescent="0.3">
      <c r="A125" s="2" t="s">
        <v>249</v>
      </c>
      <c r="B125" t="s">
        <v>99</v>
      </c>
      <c r="C125" s="18"/>
      <c r="D125" t="s">
        <v>250</v>
      </c>
    </row>
    <row r="126" spans="1:4" x14ac:dyDescent="0.3">
      <c r="A126" s="2" t="s">
        <v>251</v>
      </c>
      <c r="B126" t="s">
        <v>99</v>
      </c>
      <c r="C126" s="18"/>
      <c r="D126" t="s">
        <v>252</v>
      </c>
    </row>
    <row r="127" spans="1:4" x14ac:dyDescent="0.3">
      <c r="A127" s="2" t="s">
        <v>253</v>
      </c>
      <c r="B127" t="s">
        <v>82</v>
      </c>
      <c r="C127" s="18"/>
      <c r="D127" t="s">
        <v>254</v>
      </c>
    </row>
    <row r="128" spans="1:4" x14ac:dyDescent="0.3">
      <c r="A128" s="2" t="s">
        <v>255</v>
      </c>
      <c r="B128" t="s">
        <v>110</v>
      </c>
      <c r="C128" s="18"/>
      <c r="D128" t="s">
        <v>256</v>
      </c>
    </row>
    <row r="129" spans="1:4" x14ac:dyDescent="0.3">
      <c r="A129" s="2" t="s">
        <v>257</v>
      </c>
      <c r="B129" t="s">
        <v>89</v>
      </c>
      <c r="C129" s="18"/>
      <c r="D129" t="s">
        <v>258</v>
      </c>
    </row>
    <row r="130" spans="1:4" x14ac:dyDescent="0.3">
      <c r="A130" s="2" t="s">
        <v>259</v>
      </c>
      <c r="B130" t="s">
        <v>86</v>
      </c>
      <c r="C130" s="18"/>
      <c r="D130" t="s">
        <v>260</v>
      </c>
    </row>
    <row r="131" spans="1:4" x14ac:dyDescent="0.3">
      <c r="A131" s="2" t="s">
        <v>261</v>
      </c>
      <c r="B131" t="s">
        <v>110</v>
      </c>
      <c r="C131" s="18"/>
      <c r="D131" t="s">
        <v>262</v>
      </c>
    </row>
    <row r="132" spans="1:4" ht="19.5" customHeight="1" x14ac:dyDescent="0.3">
      <c r="A132" s="2" t="s">
        <v>263</v>
      </c>
      <c r="B132" t="s">
        <v>92</v>
      </c>
      <c r="C132" s="18" t="s">
        <v>264</v>
      </c>
      <c r="D132" t="s">
        <v>265</v>
      </c>
    </row>
    <row r="133" spans="1:4" ht="19.5" customHeight="1" x14ac:dyDescent="0.3">
      <c r="A133" s="2" t="s">
        <v>266</v>
      </c>
      <c r="B133" t="s">
        <v>110</v>
      </c>
      <c r="C133" s="18"/>
      <c r="D133" t="s">
        <v>267</v>
      </c>
    </row>
    <row r="134" spans="1:4" ht="28.8" x14ac:dyDescent="0.3">
      <c r="A134" s="2" t="s">
        <v>268</v>
      </c>
      <c r="B134" t="s">
        <v>89</v>
      </c>
      <c r="C134" s="18"/>
      <c r="D134" t="s">
        <v>269</v>
      </c>
    </row>
    <row r="135" spans="1:4" ht="28.8" x14ac:dyDescent="0.3">
      <c r="A135" s="2" t="s">
        <v>270</v>
      </c>
      <c r="B135" t="s">
        <v>92</v>
      </c>
      <c r="C135" s="18"/>
      <c r="D135" t="s">
        <v>271</v>
      </c>
    </row>
    <row r="136" spans="1:4" ht="19.5" customHeight="1" x14ac:dyDescent="0.3">
      <c r="A136" s="2" t="s">
        <v>272</v>
      </c>
      <c r="B136" t="s">
        <v>92</v>
      </c>
      <c r="C136" s="18"/>
      <c r="D136" t="s">
        <v>273</v>
      </c>
    </row>
    <row r="137" spans="1:4" ht="19.5" customHeight="1" x14ac:dyDescent="0.3">
      <c r="A137" s="2" t="s">
        <v>274</v>
      </c>
      <c r="B137" t="s">
        <v>92</v>
      </c>
      <c r="C137" s="18"/>
      <c r="D137" t="s">
        <v>275</v>
      </c>
    </row>
    <row r="138" spans="1:4" ht="19.5" customHeight="1" x14ac:dyDescent="0.3">
      <c r="A138" s="2" t="s">
        <v>276</v>
      </c>
      <c r="B138" t="s">
        <v>89</v>
      </c>
      <c r="C138" s="18"/>
      <c r="D138" t="s">
        <v>277</v>
      </c>
    </row>
    <row r="139" spans="1:4" ht="19.5" customHeight="1" x14ac:dyDescent="0.3">
      <c r="A139" s="2" t="s">
        <v>278</v>
      </c>
      <c r="B139" t="s">
        <v>89</v>
      </c>
      <c r="C139" s="18"/>
      <c r="D139" t="s">
        <v>279</v>
      </c>
    </row>
    <row r="140" spans="1:4" x14ac:dyDescent="0.3">
      <c r="A140" s="2" t="s">
        <v>280</v>
      </c>
      <c r="B140" t="s">
        <v>89</v>
      </c>
      <c r="C140" s="18" t="s">
        <v>281</v>
      </c>
      <c r="D140" t="s">
        <v>282</v>
      </c>
    </row>
    <row r="141" spans="1:4" x14ac:dyDescent="0.3">
      <c r="A141" s="2" t="s">
        <v>283</v>
      </c>
      <c r="B141" t="s">
        <v>104</v>
      </c>
      <c r="C141" s="18"/>
      <c r="D141" t="s">
        <v>284</v>
      </c>
    </row>
    <row r="142" spans="1:4" x14ac:dyDescent="0.3">
      <c r="A142" s="2" t="s">
        <v>285</v>
      </c>
      <c r="B142" t="s">
        <v>92</v>
      </c>
      <c r="C142" s="18"/>
      <c r="D142" t="s">
        <v>286</v>
      </c>
    </row>
    <row r="143" spans="1:4" x14ac:dyDescent="0.3">
      <c r="A143" s="2" t="s">
        <v>287</v>
      </c>
      <c r="B143" t="s">
        <v>110</v>
      </c>
      <c r="C143" s="18"/>
      <c r="D143" t="s">
        <v>288</v>
      </c>
    </row>
    <row r="144" spans="1:4" x14ac:dyDescent="0.3">
      <c r="A144" s="2" t="s">
        <v>289</v>
      </c>
      <c r="B144" t="s">
        <v>89</v>
      </c>
      <c r="C144" s="18"/>
      <c r="D144" t="s">
        <v>290</v>
      </c>
    </row>
    <row r="145" spans="1:5" x14ac:dyDescent="0.3">
      <c r="A145" s="2" t="s">
        <v>291</v>
      </c>
      <c r="B145" t="s">
        <v>86</v>
      </c>
      <c r="C145" s="18"/>
      <c r="D145" t="s">
        <v>292</v>
      </c>
    </row>
    <row r="148" spans="1:5" ht="18" x14ac:dyDescent="0.35">
      <c r="A148" s="19" t="s">
        <v>701</v>
      </c>
      <c r="B148" s="19"/>
      <c r="C148" s="19"/>
      <c r="D148" s="19"/>
      <c r="E148" s="19"/>
    </row>
    <row r="149" spans="1:5" s="12" customFormat="1" ht="13.8" x14ac:dyDescent="0.25">
      <c r="A149" s="12" t="s">
        <v>293</v>
      </c>
      <c r="B149" s="12" t="s">
        <v>294</v>
      </c>
      <c r="C149" s="13" t="s">
        <v>295</v>
      </c>
      <c r="D149" s="12" t="s">
        <v>296</v>
      </c>
    </row>
    <row r="150" spans="1:5" x14ac:dyDescent="0.3">
      <c r="A150" t="s">
        <v>297</v>
      </c>
      <c r="B150">
        <v>1507</v>
      </c>
      <c r="C150" s="2">
        <v>2112.7260000000001</v>
      </c>
      <c r="D150">
        <v>1.4019999999999999</v>
      </c>
    </row>
    <row r="151" spans="1:5" x14ac:dyDescent="0.3">
      <c r="A151" t="s">
        <v>298</v>
      </c>
      <c r="B151">
        <v>1186</v>
      </c>
      <c r="C151" s="2">
        <v>752</v>
      </c>
      <c r="D151">
        <v>0.63400000000000001</v>
      </c>
    </row>
    <row r="152" spans="1:5" x14ac:dyDescent="0.3">
      <c r="A152" t="s">
        <v>299</v>
      </c>
      <c r="B152">
        <v>1493</v>
      </c>
      <c r="C152" s="2">
        <v>339.43400000000003</v>
      </c>
      <c r="D152">
        <v>0.22700000000000001</v>
      </c>
    </row>
    <row r="153" spans="1:5" x14ac:dyDescent="0.3">
      <c r="A153" t="s">
        <v>300</v>
      </c>
      <c r="B153">
        <v>292</v>
      </c>
      <c r="C153" s="2">
        <v>5429.2330000000002</v>
      </c>
      <c r="D153">
        <v>18.593</v>
      </c>
    </row>
    <row r="154" spans="1:5" x14ac:dyDescent="0.3">
      <c r="A154" t="s">
        <v>301</v>
      </c>
      <c r="B154">
        <v>156</v>
      </c>
      <c r="C154" s="2">
        <v>1290.6669999999999</v>
      </c>
      <c r="D154">
        <v>8.2739999999999991</v>
      </c>
    </row>
    <row r="155" spans="1:5" x14ac:dyDescent="0.3">
      <c r="A155" t="s">
        <v>302</v>
      </c>
      <c r="B155">
        <v>338</v>
      </c>
      <c r="C155" s="2">
        <v>1833.3330000000001</v>
      </c>
      <c r="D155">
        <v>5.4240000000000004</v>
      </c>
    </row>
    <row r="156" spans="1:5" x14ac:dyDescent="0.3">
      <c r="A156" t="s">
        <v>303</v>
      </c>
      <c r="B156">
        <v>10133</v>
      </c>
      <c r="C156" s="2">
        <v>27692.796999999999</v>
      </c>
      <c r="D156">
        <v>2.7330000000000001</v>
      </c>
    </row>
    <row r="157" spans="1:5" x14ac:dyDescent="0.3">
      <c r="A157" t="s">
        <v>304</v>
      </c>
      <c r="B157">
        <v>0</v>
      </c>
      <c r="C157" s="2">
        <v>27500</v>
      </c>
      <c r="D157">
        <v>0</v>
      </c>
    </row>
    <row r="158" spans="1:5" x14ac:dyDescent="0.3">
      <c r="A158" t="s">
        <v>305</v>
      </c>
      <c r="B158">
        <v>5728</v>
      </c>
      <c r="C158" s="2">
        <v>801.31600000000003</v>
      </c>
      <c r="D158">
        <v>0.14000000000000001</v>
      </c>
    </row>
    <row r="159" spans="1:5" x14ac:dyDescent="0.3">
      <c r="A159" t="s">
        <v>306</v>
      </c>
      <c r="B159">
        <v>293</v>
      </c>
      <c r="C159" s="2">
        <v>3256</v>
      </c>
      <c r="D159">
        <v>11.113</v>
      </c>
    </row>
    <row r="160" spans="1:5" x14ac:dyDescent="0.3">
      <c r="A160" t="s">
        <v>307</v>
      </c>
      <c r="B160">
        <v>1235</v>
      </c>
      <c r="C160" s="2">
        <v>5555</v>
      </c>
      <c r="D160">
        <v>4.4980000000000002</v>
      </c>
    </row>
    <row r="161" spans="1:4" x14ac:dyDescent="0.3">
      <c r="A161" t="s">
        <v>308</v>
      </c>
      <c r="B161">
        <v>2416</v>
      </c>
      <c r="C161" s="2">
        <v>1061.92</v>
      </c>
      <c r="D161">
        <v>0.44</v>
      </c>
    </row>
    <row r="162" spans="1:4" x14ac:dyDescent="0.3">
      <c r="A162" t="s">
        <v>309</v>
      </c>
      <c r="B162">
        <v>1306</v>
      </c>
      <c r="C162" s="2">
        <v>15033.333000000001</v>
      </c>
      <c r="D162">
        <v>11.510999999999999</v>
      </c>
    </row>
    <row r="163" spans="1:4" x14ac:dyDescent="0.3">
      <c r="A163" t="s">
        <v>310</v>
      </c>
      <c r="B163">
        <v>21</v>
      </c>
      <c r="C163" s="2">
        <v>1552</v>
      </c>
      <c r="D163">
        <v>73.905000000000001</v>
      </c>
    </row>
    <row r="164" spans="1:4" x14ac:dyDescent="0.3">
      <c r="A164" t="s">
        <v>311</v>
      </c>
      <c r="B164">
        <v>102</v>
      </c>
      <c r="C164" s="2">
        <v>176.541</v>
      </c>
      <c r="D164">
        <v>1.7310000000000001</v>
      </c>
    </row>
    <row r="165" spans="1:4" x14ac:dyDescent="0.3">
      <c r="A165" t="s">
        <v>312</v>
      </c>
      <c r="B165">
        <v>326</v>
      </c>
      <c r="C165" s="2">
        <v>1942.8489999999999</v>
      </c>
      <c r="D165">
        <v>5.96</v>
      </c>
    </row>
    <row r="166" spans="1:4" x14ac:dyDescent="0.3">
      <c r="A166" t="s">
        <v>313</v>
      </c>
      <c r="B166">
        <v>119</v>
      </c>
      <c r="C166" s="2">
        <v>94.75</v>
      </c>
      <c r="D166">
        <v>0.79600000000000004</v>
      </c>
    </row>
    <row r="167" spans="1:4" x14ac:dyDescent="0.3">
      <c r="A167" t="s">
        <v>314</v>
      </c>
      <c r="B167">
        <v>1136</v>
      </c>
      <c r="C167" s="2">
        <v>2383.3330000000001</v>
      </c>
      <c r="D167">
        <v>2.0979999999999999</v>
      </c>
    </row>
    <row r="168" spans="1:4" x14ac:dyDescent="0.3">
      <c r="A168" t="s">
        <v>315</v>
      </c>
      <c r="B168">
        <v>40</v>
      </c>
      <c r="C168" s="2">
        <v>99</v>
      </c>
      <c r="D168">
        <v>2.4750000000000001</v>
      </c>
    </row>
    <row r="169" spans="1:4" x14ac:dyDescent="0.3">
      <c r="A169" t="s">
        <v>316</v>
      </c>
      <c r="B169">
        <v>4271</v>
      </c>
      <c r="C169" s="2">
        <v>1275.6369999999999</v>
      </c>
      <c r="D169">
        <v>0.29899999999999999</v>
      </c>
    </row>
    <row r="170" spans="1:4" x14ac:dyDescent="0.3">
      <c r="A170" t="s">
        <v>317</v>
      </c>
      <c r="B170">
        <v>7808</v>
      </c>
      <c r="C170" s="2">
        <v>5860</v>
      </c>
      <c r="D170">
        <v>0.751</v>
      </c>
    </row>
    <row r="171" spans="1:4" x14ac:dyDescent="0.3">
      <c r="A171" t="s">
        <v>318</v>
      </c>
      <c r="B171">
        <v>217</v>
      </c>
      <c r="C171" s="2">
        <v>14116.666999999999</v>
      </c>
      <c r="D171">
        <v>65.054000000000002</v>
      </c>
    </row>
    <row r="172" spans="1:4" x14ac:dyDescent="0.3">
      <c r="A172" t="s">
        <v>319</v>
      </c>
      <c r="B172">
        <v>20</v>
      </c>
      <c r="C172" s="2">
        <v>10400</v>
      </c>
      <c r="D172">
        <v>520</v>
      </c>
    </row>
    <row r="173" spans="1:4" x14ac:dyDescent="0.3">
      <c r="A173" t="s">
        <v>320</v>
      </c>
      <c r="B173">
        <v>269</v>
      </c>
      <c r="C173" s="2">
        <v>10080</v>
      </c>
      <c r="D173">
        <v>37.472000000000001</v>
      </c>
    </row>
    <row r="174" spans="1:4" x14ac:dyDescent="0.3">
      <c r="A174" t="s">
        <v>321</v>
      </c>
      <c r="B174">
        <v>367</v>
      </c>
      <c r="C174" s="2">
        <v>14190</v>
      </c>
      <c r="D174">
        <v>38.664999999999999</v>
      </c>
    </row>
    <row r="175" spans="1:4" x14ac:dyDescent="0.3">
      <c r="A175" t="s">
        <v>322</v>
      </c>
      <c r="B175">
        <v>785</v>
      </c>
      <c r="C175" s="2">
        <v>30066.667000000001</v>
      </c>
      <c r="D175">
        <v>38.301000000000002</v>
      </c>
    </row>
    <row r="176" spans="1:4" x14ac:dyDescent="0.3">
      <c r="A176" t="s">
        <v>323</v>
      </c>
      <c r="B176">
        <v>11</v>
      </c>
      <c r="C176" s="2">
        <v>8121.6670000000004</v>
      </c>
      <c r="D176">
        <v>738.33299999999997</v>
      </c>
    </row>
    <row r="177" spans="1:4" x14ac:dyDescent="0.3">
      <c r="A177" t="s">
        <v>324</v>
      </c>
      <c r="B177">
        <v>1582</v>
      </c>
      <c r="C177" s="2">
        <v>1026.6669999999999</v>
      </c>
      <c r="D177">
        <v>0.64900000000000002</v>
      </c>
    </row>
    <row r="178" spans="1:4" x14ac:dyDescent="0.3">
      <c r="A178" t="s">
        <v>325</v>
      </c>
      <c r="B178">
        <v>388</v>
      </c>
      <c r="C178" s="2">
        <v>4800</v>
      </c>
      <c r="D178">
        <v>12.371</v>
      </c>
    </row>
    <row r="179" spans="1:4" x14ac:dyDescent="0.3">
      <c r="A179" t="s">
        <v>326</v>
      </c>
      <c r="B179">
        <v>0</v>
      </c>
      <c r="C179" s="2">
        <v>36.667000000000002</v>
      </c>
      <c r="D179">
        <v>0</v>
      </c>
    </row>
    <row r="180" spans="1:4" x14ac:dyDescent="0.3">
      <c r="A180" t="s">
        <v>327</v>
      </c>
      <c r="B180">
        <v>13</v>
      </c>
      <c r="C180" s="2">
        <v>26.667000000000002</v>
      </c>
      <c r="D180">
        <v>2.0510000000000002</v>
      </c>
    </row>
    <row r="181" spans="1:4" x14ac:dyDescent="0.3">
      <c r="A181" t="s">
        <v>328</v>
      </c>
      <c r="B181">
        <v>1405</v>
      </c>
      <c r="C181" s="2">
        <v>6966.6670000000004</v>
      </c>
      <c r="D181">
        <v>4.9580000000000002</v>
      </c>
    </row>
    <row r="182" spans="1:4" x14ac:dyDescent="0.3">
      <c r="A182" t="s">
        <v>329</v>
      </c>
      <c r="B182">
        <v>2286</v>
      </c>
      <c r="C182" s="2">
        <v>1626.6669999999999</v>
      </c>
      <c r="D182">
        <v>0.71199999999999997</v>
      </c>
    </row>
    <row r="183" spans="1:4" x14ac:dyDescent="0.3">
      <c r="A183" t="s">
        <v>330</v>
      </c>
      <c r="B183">
        <v>866</v>
      </c>
      <c r="C183" s="2">
        <v>3247.2</v>
      </c>
      <c r="D183">
        <v>3.75</v>
      </c>
    </row>
    <row r="184" spans="1:4" x14ac:dyDescent="0.3">
      <c r="A184" t="s">
        <v>331</v>
      </c>
      <c r="B184">
        <v>389</v>
      </c>
      <c r="C184" s="2">
        <v>2090</v>
      </c>
      <c r="D184">
        <v>5.3730000000000002</v>
      </c>
    </row>
    <row r="185" spans="1:4" x14ac:dyDescent="0.3">
      <c r="A185" t="s">
        <v>332</v>
      </c>
      <c r="B185">
        <v>1847</v>
      </c>
      <c r="C185" s="2">
        <v>263.36799999999999</v>
      </c>
      <c r="D185">
        <v>0.14299999999999999</v>
      </c>
    </row>
    <row r="186" spans="1:4" x14ac:dyDescent="0.3">
      <c r="A186" t="s">
        <v>333</v>
      </c>
      <c r="B186">
        <v>194</v>
      </c>
      <c r="C186" s="2">
        <v>4950</v>
      </c>
      <c r="D186">
        <v>25.515000000000001</v>
      </c>
    </row>
    <row r="187" spans="1:4" x14ac:dyDescent="0.3">
      <c r="A187" t="s">
        <v>334</v>
      </c>
      <c r="B187">
        <v>2562</v>
      </c>
      <c r="C187" s="2">
        <v>1460.9939999999999</v>
      </c>
      <c r="D187">
        <v>0.56999999999999995</v>
      </c>
    </row>
    <row r="188" spans="1:4" x14ac:dyDescent="0.3">
      <c r="A188" t="s">
        <v>335</v>
      </c>
      <c r="B188">
        <v>1786</v>
      </c>
      <c r="C188" s="2">
        <v>7920</v>
      </c>
      <c r="D188">
        <v>4.4340000000000002</v>
      </c>
    </row>
    <row r="189" spans="1:4" x14ac:dyDescent="0.3">
      <c r="A189" t="s">
        <v>336</v>
      </c>
      <c r="B189">
        <v>956</v>
      </c>
      <c r="C189" s="2">
        <v>2969.2910000000002</v>
      </c>
      <c r="D189">
        <v>3.1059999999999999</v>
      </c>
    </row>
    <row r="190" spans="1:4" x14ac:dyDescent="0.3">
      <c r="A190" t="s">
        <v>337</v>
      </c>
      <c r="B190">
        <v>8743</v>
      </c>
      <c r="C190" s="2">
        <v>15777.666999999999</v>
      </c>
      <c r="D190">
        <v>1.8049999999999999</v>
      </c>
    </row>
    <row r="191" spans="1:4" x14ac:dyDescent="0.3">
      <c r="A191" t="s">
        <v>338</v>
      </c>
      <c r="B191">
        <v>22104</v>
      </c>
      <c r="C191" s="2">
        <v>7458</v>
      </c>
      <c r="D191">
        <v>0.33700000000000002</v>
      </c>
    </row>
    <row r="192" spans="1:4" x14ac:dyDescent="0.3">
      <c r="A192" t="s">
        <v>339</v>
      </c>
      <c r="B192">
        <v>1</v>
      </c>
      <c r="C192" s="2">
        <v>1258.0940000000001</v>
      </c>
      <c r="D192">
        <v>1258.0940000000001</v>
      </c>
    </row>
    <row r="193" spans="1:4" x14ac:dyDescent="0.3">
      <c r="A193" t="s">
        <v>340</v>
      </c>
      <c r="B193">
        <v>2557</v>
      </c>
      <c r="C193" s="2">
        <v>2587.37</v>
      </c>
      <c r="D193">
        <v>1.012</v>
      </c>
    </row>
    <row r="194" spans="1:4" x14ac:dyDescent="0.3">
      <c r="A194" t="s">
        <v>341</v>
      </c>
      <c r="B194">
        <v>483</v>
      </c>
      <c r="C194" s="2">
        <v>2280.6669999999999</v>
      </c>
      <c r="D194">
        <v>4.7220000000000004</v>
      </c>
    </row>
    <row r="195" spans="1:4" x14ac:dyDescent="0.3">
      <c r="A195" t="s">
        <v>342</v>
      </c>
      <c r="B195">
        <v>5141</v>
      </c>
      <c r="C195" s="2">
        <v>6921.9650000000001</v>
      </c>
      <c r="D195">
        <v>1.3460000000000001</v>
      </c>
    </row>
    <row r="196" spans="1:4" x14ac:dyDescent="0.3">
      <c r="A196" t="s">
        <v>343</v>
      </c>
      <c r="B196">
        <v>322</v>
      </c>
      <c r="C196" s="2">
        <v>0</v>
      </c>
      <c r="D196">
        <v>0</v>
      </c>
    </row>
    <row r="197" spans="1:4" x14ac:dyDescent="0.3">
      <c r="A197" t="s">
        <v>344</v>
      </c>
      <c r="B197">
        <v>2522</v>
      </c>
      <c r="C197" s="2">
        <v>3526.7040000000002</v>
      </c>
      <c r="D197">
        <v>1.3979999999999999</v>
      </c>
    </row>
    <row r="198" spans="1:4" x14ac:dyDescent="0.3">
      <c r="A198" t="s">
        <v>345</v>
      </c>
      <c r="B198">
        <v>1263</v>
      </c>
      <c r="C198" s="2">
        <v>1203.873</v>
      </c>
      <c r="D198">
        <v>0.95299999999999996</v>
      </c>
    </row>
    <row r="199" spans="1:4" x14ac:dyDescent="0.3">
      <c r="A199" t="s">
        <v>346</v>
      </c>
      <c r="B199">
        <v>184</v>
      </c>
      <c r="C199" s="2">
        <v>16</v>
      </c>
      <c r="D199">
        <v>8.6999999999999994E-2</v>
      </c>
    </row>
    <row r="200" spans="1:4" x14ac:dyDescent="0.3">
      <c r="A200" t="s">
        <v>347</v>
      </c>
      <c r="B200">
        <v>1834</v>
      </c>
      <c r="C200" s="2">
        <v>2163.3330000000001</v>
      </c>
      <c r="D200">
        <v>1.18</v>
      </c>
    </row>
    <row r="201" spans="1:4" x14ac:dyDescent="0.3">
      <c r="A201" t="s">
        <v>348</v>
      </c>
      <c r="B201">
        <v>373</v>
      </c>
      <c r="C201" s="2">
        <v>225.99600000000001</v>
      </c>
      <c r="D201">
        <v>0.60599999999999998</v>
      </c>
    </row>
    <row r="202" spans="1:4" x14ac:dyDescent="0.3">
      <c r="A202" t="s">
        <v>349</v>
      </c>
      <c r="B202">
        <v>8247</v>
      </c>
      <c r="C202" s="2">
        <v>2504.5810000000001</v>
      </c>
      <c r="D202">
        <v>0.30399999999999999</v>
      </c>
    </row>
    <row r="203" spans="1:4" x14ac:dyDescent="0.3">
      <c r="A203" t="s">
        <v>350</v>
      </c>
      <c r="B203">
        <v>18452</v>
      </c>
      <c r="C203" s="2">
        <v>11110</v>
      </c>
      <c r="D203">
        <v>0.60199999999999998</v>
      </c>
    </row>
    <row r="204" spans="1:4" x14ac:dyDescent="0.3">
      <c r="A204" t="s">
        <v>351</v>
      </c>
      <c r="B204">
        <v>1261</v>
      </c>
      <c r="C204" s="2">
        <v>9166.6669999999995</v>
      </c>
      <c r="D204">
        <v>7.2690000000000001</v>
      </c>
    </row>
    <row r="205" spans="1:4" x14ac:dyDescent="0.3">
      <c r="A205" t="s">
        <v>352</v>
      </c>
      <c r="B205">
        <v>665</v>
      </c>
      <c r="C205" s="2">
        <v>1850.6669999999999</v>
      </c>
      <c r="D205">
        <v>2.7829999999999999</v>
      </c>
    </row>
    <row r="206" spans="1:4" x14ac:dyDescent="0.3">
      <c r="A206" t="s">
        <v>353</v>
      </c>
      <c r="B206">
        <v>3024</v>
      </c>
      <c r="C206" s="2">
        <v>4000</v>
      </c>
      <c r="D206">
        <v>1.323</v>
      </c>
    </row>
    <row r="207" spans="1:4" x14ac:dyDescent="0.3">
      <c r="A207" t="s">
        <v>354</v>
      </c>
      <c r="B207">
        <v>4459</v>
      </c>
      <c r="C207" s="2">
        <v>1339.864</v>
      </c>
      <c r="D207">
        <v>0.3</v>
      </c>
    </row>
    <row r="208" spans="1:4" x14ac:dyDescent="0.3">
      <c r="A208" t="s">
        <v>355</v>
      </c>
      <c r="B208">
        <v>826</v>
      </c>
      <c r="C208" s="2">
        <v>865.33299999999997</v>
      </c>
      <c r="D208">
        <v>1.048</v>
      </c>
    </row>
    <row r="209" spans="1:4" x14ac:dyDescent="0.3">
      <c r="A209" t="s">
        <v>356</v>
      </c>
      <c r="B209">
        <v>34</v>
      </c>
      <c r="C209" s="2">
        <v>3466.6669999999999</v>
      </c>
      <c r="D209">
        <v>101.961</v>
      </c>
    </row>
    <row r="210" spans="1:4" x14ac:dyDescent="0.3">
      <c r="A210" t="s">
        <v>357</v>
      </c>
      <c r="B210">
        <v>1568</v>
      </c>
      <c r="C210" s="2">
        <v>1210</v>
      </c>
      <c r="D210">
        <v>0.77200000000000002</v>
      </c>
    </row>
    <row r="211" spans="1:4" x14ac:dyDescent="0.3">
      <c r="A211" t="s">
        <v>358</v>
      </c>
      <c r="B211">
        <v>2336</v>
      </c>
      <c r="C211" s="2">
        <v>780.625</v>
      </c>
      <c r="D211">
        <v>0.33400000000000002</v>
      </c>
    </row>
    <row r="212" spans="1:4" x14ac:dyDescent="0.3">
      <c r="A212" t="s">
        <v>359</v>
      </c>
      <c r="B212">
        <v>899</v>
      </c>
      <c r="C212" s="2">
        <v>22256.667000000001</v>
      </c>
      <c r="D212">
        <v>24.757000000000001</v>
      </c>
    </row>
    <row r="213" spans="1:4" x14ac:dyDescent="0.3">
      <c r="A213" t="s">
        <v>360</v>
      </c>
      <c r="B213">
        <v>1269</v>
      </c>
      <c r="C213" s="2">
        <v>13291.666999999999</v>
      </c>
      <c r="D213">
        <v>10.474</v>
      </c>
    </row>
    <row r="214" spans="1:4" x14ac:dyDescent="0.3">
      <c r="A214" t="s">
        <v>361</v>
      </c>
      <c r="B214">
        <v>14014</v>
      </c>
      <c r="C214" s="2">
        <v>23833.332999999999</v>
      </c>
      <c r="D214">
        <v>1.7010000000000001</v>
      </c>
    </row>
    <row r="215" spans="1:4" x14ac:dyDescent="0.3">
      <c r="A215" t="s">
        <v>362</v>
      </c>
      <c r="B215">
        <v>4701</v>
      </c>
      <c r="C215" s="2">
        <v>4318.7309999999998</v>
      </c>
      <c r="D215">
        <v>0.91900000000000004</v>
      </c>
    </row>
    <row r="216" spans="1:4" x14ac:dyDescent="0.3">
      <c r="A216" t="s">
        <v>363</v>
      </c>
      <c r="B216">
        <v>3379</v>
      </c>
      <c r="C216" s="2">
        <v>2806.4</v>
      </c>
      <c r="D216">
        <v>0.83099999999999996</v>
      </c>
    </row>
    <row r="217" spans="1:4" x14ac:dyDescent="0.3">
      <c r="A217" t="s">
        <v>364</v>
      </c>
      <c r="B217">
        <v>946</v>
      </c>
      <c r="C217" s="2">
        <v>467.971</v>
      </c>
      <c r="D217">
        <v>0.495</v>
      </c>
    </row>
    <row r="218" spans="1:4" x14ac:dyDescent="0.3">
      <c r="A218" t="s">
        <v>365</v>
      </c>
      <c r="B218">
        <v>59</v>
      </c>
      <c r="C218" s="2">
        <v>2486</v>
      </c>
      <c r="D218">
        <v>42.136000000000003</v>
      </c>
    </row>
    <row r="219" spans="1:4" x14ac:dyDescent="0.3">
      <c r="A219" t="s">
        <v>366</v>
      </c>
      <c r="B219">
        <v>1895</v>
      </c>
      <c r="C219" s="2">
        <v>4365.1610000000001</v>
      </c>
      <c r="D219">
        <v>2.3039999999999998</v>
      </c>
    </row>
    <row r="220" spans="1:4" x14ac:dyDescent="0.3">
      <c r="A220" t="s">
        <v>367</v>
      </c>
      <c r="B220">
        <v>413</v>
      </c>
      <c r="C220" s="2">
        <v>37.332999999999998</v>
      </c>
      <c r="D220">
        <v>0.09</v>
      </c>
    </row>
    <row r="221" spans="1:4" x14ac:dyDescent="0.3">
      <c r="A221" t="s">
        <v>368</v>
      </c>
      <c r="B221">
        <v>335</v>
      </c>
      <c r="C221" s="2">
        <v>336.09399999999999</v>
      </c>
      <c r="D221">
        <v>1.0029999999999999</v>
      </c>
    </row>
    <row r="222" spans="1:4" x14ac:dyDescent="0.3">
      <c r="A222" t="s">
        <v>369</v>
      </c>
      <c r="B222">
        <v>1074</v>
      </c>
      <c r="C222" s="2">
        <v>1012.975</v>
      </c>
      <c r="D222">
        <v>0.94299999999999995</v>
      </c>
    </row>
    <row r="223" spans="1:4" x14ac:dyDescent="0.3">
      <c r="A223" t="s">
        <v>370</v>
      </c>
      <c r="B223">
        <v>4168</v>
      </c>
      <c r="C223" s="2">
        <v>3438.6179999999999</v>
      </c>
      <c r="D223">
        <v>0.82499999999999996</v>
      </c>
    </row>
    <row r="224" spans="1:4" x14ac:dyDescent="0.3">
      <c r="A224" t="s">
        <v>371</v>
      </c>
      <c r="B224">
        <v>962</v>
      </c>
      <c r="C224" s="2">
        <v>3666.6669999999999</v>
      </c>
      <c r="D224">
        <v>3.8119999999999998</v>
      </c>
    </row>
    <row r="225" spans="1:4" x14ac:dyDescent="0.3">
      <c r="A225" t="s">
        <v>372</v>
      </c>
      <c r="B225">
        <v>315</v>
      </c>
      <c r="C225" s="2">
        <v>5683.3329999999996</v>
      </c>
      <c r="D225">
        <v>18.042000000000002</v>
      </c>
    </row>
    <row r="226" spans="1:4" x14ac:dyDescent="0.3">
      <c r="A226" t="s">
        <v>373</v>
      </c>
      <c r="B226">
        <v>9</v>
      </c>
      <c r="C226" s="2">
        <v>37.332999999999998</v>
      </c>
      <c r="D226">
        <v>4.1479999999999997</v>
      </c>
    </row>
    <row r="227" spans="1:4" x14ac:dyDescent="0.3">
      <c r="A227" t="s">
        <v>374</v>
      </c>
      <c r="B227">
        <v>89</v>
      </c>
      <c r="C227" s="2">
        <v>4666.6670000000004</v>
      </c>
      <c r="D227">
        <v>52.433999999999997</v>
      </c>
    </row>
    <row r="228" spans="1:4" x14ac:dyDescent="0.3">
      <c r="A228" t="s">
        <v>375</v>
      </c>
      <c r="B228">
        <v>11</v>
      </c>
      <c r="C228" s="2">
        <v>37.332999999999998</v>
      </c>
      <c r="D228">
        <v>3.3940000000000001</v>
      </c>
    </row>
    <row r="229" spans="1:4" x14ac:dyDescent="0.3">
      <c r="A229" t="s">
        <v>376</v>
      </c>
      <c r="B229">
        <v>35</v>
      </c>
      <c r="C229" s="2">
        <v>37.332999999999998</v>
      </c>
      <c r="D229">
        <v>1.0669999999999999</v>
      </c>
    </row>
    <row r="230" spans="1:4" x14ac:dyDescent="0.3">
      <c r="A230" t="s">
        <v>377</v>
      </c>
      <c r="B230">
        <v>31</v>
      </c>
      <c r="C230" s="2">
        <v>37.332999999999998</v>
      </c>
      <c r="D230">
        <v>1.204</v>
      </c>
    </row>
    <row r="231" spans="1:4" x14ac:dyDescent="0.3">
      <c r="A231" t="s">
        <v>378</v>
      </c>
      <c r="B231">
        <v>1867</v>
      </c>
      <c r="C231" s="2">
        <v>2219.973</v>
      </c>
      <c r="D231">
        <v>1.1890000000000001</v>
      </c>
    </row>
    <row r="232" spans="1:4" x14ac:dyDescent="0.3">
      <c r="A232" t="s">
        <v>379</v>
      </c>
      <c r="B232">
        <v>96</v>
      </c>
      <c r="C232" s="2">
        <v>3565.3330000000001</v>
      </c>
      <c r="D232">
        <v>37.139000000000003</v>
      </c>
    </row>
    <row r="233" spans="1:4" x14ac:dyDescent="0.3">
      <c r="A233" t="s">
        <v>380</v>
      </c>
      <c r="B233">
        <v>14</v>
      </c>
      <c r="C233" s="2">
        <v>72</v>
      </c>
      <c r="D233">
        <v>5.1429999999999998</v>
      </c>
    </row>
    <row r="234" spans="1:4" x14ac:dyDescent="0.3">
      <c r="A234" t="s">
        <v>381</v>
      </c>
      <c r="B234">
        <v>1392</v>
      </c>
      <c r="C234" s="2">
        <v>8998</v>
      </c>
      <c r="D234">
        <v>6.4640000000000004</v>
      </c>
    </row>
    <row r="235" spans="1:4" x14ac:dyDescent="0.3">
      <c r="A235" t="s">
        <v>382</v>
      </c>
      <c r="B235">
        <v>1091</v>
      </c>
      <c r="C235" s="2">
        <v>1833.3330000000001</v>
      </c>
      <c r="D235">
        <v>1.68</v>
      </c>
    </row>
    <row r="236" spans="1:4" x14ac:dyDescent="0.3">
      <c r="A236" t="s">
        <v>383</v>
      </c>
      <c r="B236">
        <v>3601</v>
      </c>
      <c r="C236" s="2">
        <v>3004.0940000000001</v>
      </c>
      <c r="D236">
        <v>0.83399999999999996</v>
      </c>
    </row>
    <row r="237" spans="1:4" x14ac:dyDescent="0.3">
      <c r="A237" t="s">
        <v>384</v>
      </c>
      <c r="B237">
        <v>1249</v>
      </c>
      <c r="C237" s="2">
        <v>1223</v>
      </c>
      <c r="D237">
        <v>0.97899999999999998</v>
      </c>
    </row>
    <row r="238" spans="1:4" x14ac:dyDescent="0.3">
      <c r="A238" t="s">
        <v>385</v>
      </c>
      <c r="B238">
        <v>330</v>
      </c>
      <c r="C238" s="2">
        <v>725</v>
      </c>
      <c r="D238">
        <v>2.1970000000000001</v>
      </c>
    </row>
    <row r="239" spans="1:4" x14ac:dyDescent="0.3">
      <c r="A239" t="s">
        <v>386</v>
      </c>
      <c r="B239">
        <v>27</v>
      </c>
      <c r="C239" s="2">
        <v>10.667</v>
      </c>
      <c r="D239">
        <v>0.39500000000000002</v>
      </c>
    </row>
    <row r="240" spans="1:4" x14ac:dyDescent="0.3">
      <c r="A240" t="s">
        <v>387</v>
      </c>
      <c r="B240">
        <v>1339</v>
      </c>
      <c r="C240" s="2">
        <v>19946.667000000001</v>
      </c>
      <c r="D240">
        <v>14.897</v>
      </c>
    </row>
    <row r="241" spans="1:4" x14ac:dyDescent="0.3">
      <c r="A241" t="s">
        <v>388</v>
      </c>
      <c r="B241">
        <v>1522</v>
      </c>
      <c r="C241" s="2">
        <v>1584.94</v>
      </c>
      <c r="D241">
        <v>1.0409999999999999</v>
      </c>
    </row>
    <row r="242" spans="1:4" x14ac:dyDescent="0.3">
      <c r="A242" t="s">
        <v>389</v>
      </c>
      <c r="B242">
        <v>1122</v>
      </c>
      <c r="C242" s="2">
        <v>7993.3329999999996</v>
      </c>
      <c r="D242">
        <v>7.1239999999999997</v>
      </c>
    </row>
    <row r="243" spans="1:4" x14ac:dyDescent="0.3">
      <c r="A243" t="s">
        <v>390</v>
      </c>
      <c r="B243">
        <v>1365</v>
      </c>
      <c r="C243" s="2">
        <v>14274.333000000001</v>
      </c>
      <c r="D243">
        <v>10.457000000000001</v>
      </c>
    </row>
    <row r="244" spans="1:4" x14ac:dyDescent="0.3">
      <c r="A244" t="s">
        <v>391</v>
      </c>
      <c r="B244">
        <v>56</v>
      </c>
      <c r="C244" s="2">
        <v>37.332999999999998</v>
      </c>
      <c r="D244">
        <v>0.66700000000000004</v>
      </c>
    </row>
    <row r="245" spans="1:4" x14ac:dyDescent="0.3">
      <c r="A245" t="s">
        <v>392</v>
      </c>
      <c r="B245">
        <v>852</v>
      </c>
      <c r="C245" s="2">
        <v>1752.6669999999999</v>
      </c>
      <c r="D245">
        <v>2.0569999999999999</v>
      </c>
    </row>
    <row r="246" spans="1:4" x14ac:dyDescent="0.3">
      <c r="A246" t="s">
        <v>393</v>
      </c>
      <c r="B246">
        <v>2852</v>
      </c>
      <c r="C246" s="2">
        <v>1364</v>
      </c>
      <c r="D246">
        <v>0.47799999999999998</v>
      </c>
    </row>
    <row r="247" spans="1:4" x14ac:dyDescent="0.3">
      <c r="A247" t="s">
        <v>394</v>
      </c>
      <c r="B247">
        <v>20</v>
      </c>
      <c r="C247" s="2">
        <v>409.60700000000003</v>
      </c>
      <c r="D247">
        <v>20.48</v>
      </c>
    </row>
    <row r="248" spans="1:4" x14ac:dyDescent="0.3">
      <c r="A248" t="s">
        <v>395</v>
      </c>
      <c r="B248">
        <v>135</v>
      </c>
      <c r="C248" s="2">
        <v>47.375</v>
      </c>
      <c r="D248">
        <v>0.35099999999999998</v>
      </c>
    </row>
    <row r="249" spans="1:4" x14ac:dyDescent="0.3">
      <c r="A249" t="s">
        <v>396</v>
      </c>
      <c r="B249">
        <v>528</v>
      </c>
      <c r="C249" s="2">
        <v>316.81900000000002</v>
      </c>
      <c r="D249">
        <v>0.6</v>
      </c>
    </row>
    <row r="250" spans="1:4" x14ac:dyDescent="0.3">
      <c r="A250" t="s">
        <v>397</v>
      </c>
      <c r="B250">
        <v>4413</v>
      </c>
      <c r="C250" s="2">
        <v>1283.3330000000001</v>
      </c>
      <c r="D250">
        <v>0.29099999999999998</v>
      </c>
    </row>
    <row r="251" spans="1:4" x14ac:dyDescent="0.3">
      <c r="A251" t="s">
        <v>398</v>
      </c>
      <c r="B251">
        <v>670</v>
      </c>
      <c r="C251" s="2">
        <v>153.46700000000001</v>
      </c>
      <c r="D251">
        <v>0.22900000000000001</v>
      </c>
    </row>
    <row r="252" spans="1:4" x14ac:dyDescent="0.3">
      <c r="A252" t="s">
        <v>399</v>
      </c>
      <c r="B252">
        <v>33</v>
      </c>
      <c r="C252" s="2">
        <v>33.6</v>
      </c>
      <c r="D252">
        <v>1.018</v>
      </c>
    </row>
    <row r="253" spans="1:4" x14ac:dyDescent="0.3">
      <c r="A253" t="s">
        <v>400</v>
      </c>
      <c r="B253">
        <v>158</v>
      </c>
      <c r="C253" s="2">
        <v>0</v>
      </c>
      <c r="D253">
        <v>0</v>
      </c>
    </row>
    <row r="254" spans="1:4" x14ac:dyDescent="0.3">
      <c r="A254" t="s">
        <v>401</v>
      </c>
      <c r="B254">
        <v>1759</v>
      </c>
      <c r="C254" s="2">
        <v>5602.6670000000004</v>
      </c>
      <c r="D254">
        <v>3.1850000000000001</v>
      </c>
    </row>
    <row r="255" spans="1:4" x14ac:dyDescent="0.3">
      <c r="A255" t="s">
        <v>402</v>
      </c>
      <c r="B255">
        <v>0</v>
      </c>
      <c r="C255" s="2">
        <v>35.231999999999999</v>
      </c>
      <c r="D255">
        <v>0</v>
      </c>
    </row>
    <row r="256" spans="1:4" x14ac:dyDescent="0.3">
      <c r="A256" t="s">
        <v>403</v>
      </c>
      <c r="B256">
        <v>1261</v>
      </c>
      <c r="C256" s="2">
        <v>14076.333000000001</v>
      </c>
      <c r="D256">
        <v>11.163</v>
      </c>
    </row>
    <row r="257" spans="1:4" x14ac:dyDescent="0.3">
      <c r="A257" t="s">
        <v>404</v>
      </c>
      <c r="B257">
        <v>244</v>
      </c>
      <c r="C257" s="2">
        <v>476.66699999999997</v>
      </c>
      <c r="D257">
        <v>1.954</v>
      </c>
    </row>
    <row r="258" spans="1:4" x14ac:dyDescent="0.3">
      <c r="A258" t="s">
        <v>405</v>
      </c>
      <c r="B258">
        <v>2255</v>
      </c>
      <c r="C258" s="2">
        <v>2511.6669999999999</v>
      </c>
      <c r="D258">
        <v>1.1140000000000001</v>
      </c>
    </row>
    <row r="259" spans="1:4" x14ac:dyDescent="0.3">
      <c r="A259" t="s">
        <v>406</v>
      </c>
      <c r="B259">
        <v>635</v>
      </c>
      <c r="C259" s="2">
        <v>9562.6669999999995</v>
      </c>
      <c r="D259">
        <v>15.058999999999999</v>
      </c>
    </row>
    <row r="260" spans="1:4" x14ac:dyDescent="0.3">
      <c r="A260" t="s">
        <v>407</v>
      </c>
      <c r="B260">
        <v>52</v>
      </c>
      <c r="C260" s="2">
        <v>1645.2329999999999</v>
      </c>
      <c r="D260">
        <v>31.638999999999999</v>
      </c>
    </row>
    <row r="261" spans="1:4" x14ac:dyDescent="0.3">
      <c r="A261" t="s">
        <v>408</v>
      </c>
      <c r="B261">
        <v>984</v>
      </c>
      <c r="C261" s="2">
        <v>0</v>
      </c>
      <c r="D261">
        <v>0</v>
      </c>
    </row>
    <row r="262" spans="1:4" x14ac:dyDescent="0.3">
      <c r="A262" t="s">
        <v>409</v>
      </c>
      <c r="B262">
        <v>2992</v>
      </c>
      <c r="C262" s="2">
        <v>11733.333000000001</v>
      </c>
      <c r="D262">
        <v>3.9220000000000002</v>
      </c>
    </row>
    <row r="263" spans="1:4" x14ac:dyDescent="0.3">
      <c r="A263" t="s">
        <v>410</v>
      </c>
      <c r="B263">
        <v>6</v>
      </c>
      <c r="C263" s="2">
        <v>2163.3330000000001</v>
      </c>
      <c r="D263">
        <v>360.55599999999998</v>
      </c>
    </row>
    <row r="264" spans="1:4" x14ac:dyDescent="0.3">
      <c r="A264" t="s">
        <v>411</v>
      </c>
      <c r="B264">
        <v>1971</v>
      </c>
      <c r="C264" s="2">
        <v>1145.903</v>
      </c>
      <c r="D264">
        <v>0.58099999999999996</v>
      </c>
    </row>
    <row r="265" spans="1:4" x14ac:dyDescent="0.3">
      <c r="A265" t="s">
        <v>412</v>
      </c>
      <c r="B265">
        <v>2536</v>
      </c>
      <c r="C265" s="2">
        <v>20392.936000000002</v>
      </c>
      <c r="D265">
        <v>8.0410000000000004</v>
      </c>
    </row>
    <row r="266" spans="1:4" x14ac:dyDescent="0.3">
      <c r="A266" t="s">
        <v>413</v>
      </c>
      <c r="B266">
        <v>2634</v>
      </c>
      <c r="C266" s="2">
        <v>1850</v>
      </c>
      <c r="D266">
        <v>0.70199999999999996</v>
      </c>
    </row>
    <row r="267" spans="1:4" x14ac:dyDescent="0.3">
      <c r="A267" t="s">
        <v>414</v>
      </c>
      <c r="B267">
        <v>908</v>
      </c>
      <c r="C267" s="2">
        <v>3274.3330000000001</v>
      </c>
      <c r="D267">
        <v>3.6059999999999999</v>
      </c>
    </row>
    <row r="268" spans="1:4" x14ac:dyDescent="0.3">
      <c r="A268" t="s">
        <v>415</v>
      </c>
      <c r="B268">
        <v>2500</v>
      </c>
      <c r="C268" s="2">
        <v>6600</v>
      </c>
      <c r="D268">
        <v>2.64</v>
      </c>
    </row>
    <row r="269" spans="1:4" x14ac:dyDescent="0.3">
      <c r="A269" t="s">
        <v>416</v>
      </c>
      <c r="B269">
        <v>395</v>
      </c>
      <c r="C269" s="2">
        <v>0</v>
      </c>
      <c r="D269">
        <v>0</v>
      </c>
    </row>
    <row r="270" spans="1:4" x14ac:dyDescent="0.3">
      <c r="A270" t="s">
        <v>417</v>
      </c>
      <c r="B270">
        <v>254</v>
      </c>
      <c r="C270" s="2">
        <v>9760</v>
      </c>
      <c r="D270">
        <v>38.424999999999997</v>
      </c>
    </row>
    <row r="271" spans="1:4" x14ac:dyDescent="0.3">
      <c r="A271" t="s">
        <v>418</v>
      </c>
      <c r="B271">
        <v>4109</v>
      </c>
      <c r="C271" s="2">
        <v>9945.8330000000005</v>
      </c>
      <c r="D271">
        <v>2.42</v>
      </c>
    </row>
    <row r="272" spans="1:4" x14ac:dyDescent="0.3">
      <c r="A272" t="s">
        <v>419</v>
      </c>
      <c r="B272">
        <v>5636</v>
      </c>
      <c r="C272" s="2">
        <v>0</v>
      </c>
      <c r="D272">
        <v>0</v>
      </c>
    </row>
    <row r="273" spans="1:4" x14ac:dyDescent="0.3">
      <c r="A273" t="s">
        <v>420</v>
      </c>
      <c r="B273">
        <v>80</v>
      </c>
      <c r="C273" s="2">
        <v>89.93</v>
      </c>
      <c r="D273">
        <v>1.1240000000000001</v>
      </c>
    </row>
    <row r="274" spans="1:4" x14ac:dyDescent="0.3">
      <c r="A274" t="s">
        <v>421</v>
      </c>
      <c r="B274">
        <v>590</v>
      </c>
      <c r="C274" s="2">
        <v>1364.5119999999999</v>
      </c>
      <c r="D274">
        <v>2.3130000000000002</v>
      </c>
    </row>
    <row r="275" spans="1:4" x14ac:dyDescent="0.3">
      <c r="A275" t="s">
        <v>422</v>
      </c>
      <c r="B275">
        <v>1561</v>
      </c>
      <c r="C275" s="2">
        <v>4539.3329999999996</v>
      </c>
      <c r="D275">
        <v>2.9079999999999999</v>
      </c>
    </row>
    <row r="276" spans="1:4" x14ac:dyDescent="0.3">
      <c r="A276" t="s">
        <v>423</v>
      </c>
      <c r="B276">
        <v>2670</v>
      </c>
      <c r="C276" s="2">
        <v>5445.6909999999998</v>
      </c>
      <c r="D276">
        <v>2.04</v>
      </c>
    </row>
    <row r="277" spans="1:4" x14ac:dyDescent="0.3">
      <c r="A277" t="s">
        <v>424</v>
      </c>
      <c r="B277">
        <v>457</v>
      </c>
      <c r="C277" s="2">
        <v>100.199</v>
      </c>
      <c r="D277">
        <v>0.219</v>
      </c>
    </row>
    <row r="278" spans="1:4" x14ac:dyDescent="0.3">
      <c r="A278" t="s">
        <v>425</v>
      </c>
      <c r="B278">
        <v>7109</v>
      </c>
      <c r="C278" s="2">
        <v>1470</v>
      </c>
      <c r="D278">
        <v>0.20699999999999999</v>
      </c>
    </row>
    <row r="279" spans="1:4" x14ac:dyDescent="0.3">
      <c r="A279" t="s">
        <v>426</v>
      </c>
      <c r="B279">
        <v>183</v>
      </c>
      <c r="C279" s="2">
        <v>166.20400000000001</v>
      </c>
      <c r="D279">
        <v>0.90800000000000003</v>
      </c>
    </row>
    <row r="280" spans="1:4" x14ac:dyDescent="0.3">
      <c r="A280" t="s">
        <v>427</v>
      </c>
      <c r="B280">
        <v>5423</v>
      </c>
      <c r="C280" s="2">
        <v>866.66700000000003</v>
      </c>
      <c r="D280">
        <v>0.16</v>
      </c>
    </row>
    <row r="281" spans="1:4" x14ac:dyDescent="0.3">
      <c r="A281" t="s">
        <v>428</v>
      </c>
      <c r="B281">
        <v>568</v>
      </c>
      <c r="C281" s="2">
        <v>15884</v>
      </c>
      <c r="D281">
        <v>27.965</v>
      </c>
    </row>
    <row r="282" spans="1:4" x14ac:dyDescent="0.3">
      <c r="A282" t="s">
        <v>429</v>
      </c>
      <c r="B282">
        <v>26</v>
      </c>
      <c r="C282" s="2">
        <v>2310</v>
      </c>
      <c r="D282">
        <v>88.846000000000004</v>
      </c>
    </row>
    <row r="283" spans="1:4" x14ac:dyDescent="0.3">
      <c r="A283" t="s">
        <v>430</v>
      </c>
      <c r="B283">
        <v>696</v>
      </c>
      <c r="C283" s="2">
        <v>13333.333000000001</v>
      </c>
      <c r="D283">
        <v>19.157</v>
      </c>
    </row>
    <row r="284" spans="1:4" x14ac:dyDescent="0.3">
      <c r="A284" t="s">
        <v>431</v>
      </c>
      <c r="B284">
        <v>955</v>
      </c>
      <c r="C284" s="2">
        <v>87.302999999999997</v>
      </c>
      <c r="D284">
        <v>9.0999999999999998E-2</v>
      </c>
    </row>
    <row r="285" spans="1:4" x14ac:dyDescent="0.3">
      <c r="A285" t="s">
        <v>432</v>
      </c>
      <c r="B285">
        <v>761</v>
      </c>
      <c r="C285" s="2">
        <v>660</v>
      </c>
      <c r="D285">
        <v>0.86699999999999999</v>
      </c>
    </row>
    <row r="286" spans="1:4" x14ac:dyDescent="0.3">
      <c r="A286" t="s">
        <v>433</v>
      </c>
      <c r="B286">
        <v>50</v>
      </c>
      <c r="C286" s="2">
        <v>113.794</v>
      </c>
      <c r="D286">
        <v>2.2759999999999998</v>
      </c>
    </row>
    <row r="287" spans="1:4" x14ac:dyDescent="0.3">
      <c r="A287" t="s">
        <v>434</v>
      </c>
      <c r="B287">
        <v>403</v>
      </c>
      <c r="C287" s="2">
        <v>1331</v>
      </c>
      <c r="D287">
        <v>3.3029999999999999</v>
      </c>
    </row>
    <row r="288" spans="1:4" x14ac:dyDescent="0.3">
      <c r="A288" t="s">
        <v>435</v>
      </c>
      <c r="B288">
        <v>0</v>
      </c>
      <c r="C288" s="2">
        <v>305.55799999999999</v>
      </c>
      <c r="D288">
        <v>0</v>
      </c>
    </row>
    <row r="289" spans="1:4" x14ac:dyDescent="0.3">
      <c r="A289" t="s">
        <v>436</v>
      </c>
      <c r="B289">
        <v>1885</v>
      </c>
      <c r="C289" s="2">
        <v>1613.444</v>
      </c>
      <c r="D289">
        <v>0.85599999999999998</v>
      </c>
    </row>
    <row r="290" spans="1:4" x14ac:dyDescent="0.3">
      <c r="A290" t="s">
        <v>437</v>
      </c>
      <c r="B290">
        <v>7864</v>
      </c>
      <c r="C290" s="2">
        <v>1909.5129999999999</v>
      </c>
      <c r="D290">
        <v>0.24299999999999999</v>
      </c>
    </row>
    <row r="291" spans="1:4" x14ac:dyDescent="0.3">
      <c r="A291" t="s">
        <v>438</v>
      </c>
      <c r="B291">
        <v>2966</v>
      </c>
      <c r="C291" s="2">
        <v>3750.1439999999998</v>
      </c>
      <c r="D291">
        <v>1.264</v>
      </c>
    </row>
    <row r="292" spans="1:4" x14ac:dyDescent="0.3">
      <c r="A292" t="s">
        <v>439</v>
      </c>
      <c r="B292">
        <v>11265</v>
      </c>
      <c r="C292" s="2">
        <v>14208.895</v>
      </c>
      <c r="D292">
        <v>1.2609999999999999</v>
      </c>
    </row>
    <row r="293" spans="1:4" x14ac:dyDescent="0.3">
      <c r="A293" t="s">
        <v>440</v>
      </c>
      <c r="B293">
        <v>2752</v>
      </c>
      <c r="C293" s="2">
        <v>825.5</v>
      </c>
      <c r="D293">
        <v>0.3</v>
      </c>
    </row>
    <row r="294" spans="1:4" x14ac:dyDescent="0.3">
      <c r="A294" t="s">
        <v>441</v>
      </c>
      <c r="B294">
        <v>1094</v>
      </c>
      <c r="C294" s="2">
        <v>825.5</v>
      </c>
      <c r="D294">
        <v>0.755</v>
      </c>
    </row>
    <row r="295" spans="1:4" x14ac:dyDescent="0.3">
      <c r="A295" t="s">
        <v>442</v>
      </c>
      <c r="B295">
        <v>3036</v>
      </c>
      <c r="C295" s="2">
        <v>85.221999999999994</v>
      </c>
      <c r="D295">
        <v>2.8000000000000001E-2</v>
      </c>
    </row>
    <row r="296" spans="1:4" x14ac:dyDescent="0.3">
      <c r="A296" t="s">
        <v>443</v>
      </c>
      <c r="B296">
        <v>1347</v>
      </c>
      <c r="C296" s="2">
        <v>1250</v>
      </c>
      <c r="D296">
        <v>0.92800000000000005</v>
      </c>
    </row>
    <row r="297" spans="1:4" x14ac:dyDescent="0.3">
      <c r="A297" t="s">
        <v>444</v>
      </c>
      <c r="B297">
        <v>20999</v>
      </c>
      <c r="C297" s="2">
        <v>2423.6669999999999</v>
      </c>
      <c r="D297">
        <v>0.115</v>
      </c>
    </row>
    <row r="298" spans="1:4" x14ac:dyDescent="0.3">
      <c r="A298" t="s">
        <v>445</v>
      </c>
      <c r="B298">
        <v>38</v>
      </c>
      <c r="C298" s="2">
        <v>265.49400000000003</v>
      </c>
      <c r="D298">
        <v>6.9870000000000001</v>
      </c>
    </row>
    <row r="299" spans="1:4" x14ac:dyDescent="0.3">
      <c r="A299" t="s">
        <v>446</v>
      </c>
      <c r="B299">
        <v>8538</v>
      </c>
      <c r="C299" s="2">
        <v>3764</v>
      </c>
      <c r="D299">
        <v>0.441</v>
      </c>
    </row>
    <row r="300" spans="1:4" x14ac:dyDescent="0.3">
      <c r="A300" t="s">
        <v>447</v>
      </c>
      <c r="B300">
        <v>1255</v>
      </c>
      <c r="C300" s="2">
        <v>8433.3330000000005</v>
      </c>
      <c r="D300">
        <v>6.72</v>
      </c>
    </row>
    <row r="302" spans="1:4" x14ac:dyDescent="0.3">
      <c r="A302" t="s">
        <v>448</v>
      </c>
    </row>
    <row r="303" spans="1:4" x14ac:dyDescent="0.3">
      <c r="A303" t="s">
        <v>449</v>
      </c>
    </row>
  </sheetData>
  <mergeCells count="22">
    <mergeCell ref="A148:E148"/>
    <mergeCell ref="A49:C49"/>
    <mergeCell ref="A1:E1"/>
    <mergeCell ref="A11:E11"/>
    <mergeCell ref="A17:E17"/>
    <mergeCell ref="A48:E48"/>
    <mergeCell ref="A21:E21"/>
    <mergeCell ref="A22:E22"/>
    <mergeCell ref="A34:E34"/>
    <mergeCell ref="A3:E3"/>
    <mergeCell ref="A30:E30"/>
    <mergeCell ref="A44:E44"/>
    <mergeCell ref="C51:C58"/>
    <mergeCell ref="C59:C61"/>
    <mergeCell ref="C62:C70"/>
    <mergeCell ref="C71:C72"/>
    <mergeCell ref="C132:C139"/>
    <mergeCell ref="C140:C145"/>
    <mergeCell ref="C73:C84"/>
    <mergeCell ref="C85:C106"/>
    <mergeCell ref="C107:C115"/>
    <mergeCell ref="C116:C131"/>
  </mergeCells>
  <hyperlinks>
    <hyperlink ref="C4" r:id="rId1" xr:uid="{254ABB13-034C-4D79-A239-7E7C1588F332}"/>
    <hyperlink ref="C5" r:id="rId2" xr:uid="{6BA698F5-B12C-4F46-9563-61C869B89EB1}"/>
    <hyperlink ref="C6" r:id="rId3" xr:uid="{6C1BD43F-43EA-446F-8CA5-E44D305A83C8}"/>
    <hyperlink ref="C7" r:id="rId4" xr:uid="{6C68F796-0CAC-433C-80E1-CB3007EB8D5F}"/>
    <hyperlink ref="C8" r:id="rId5" xr:uid="{F6A78685-D4DC-40BF-9969-B0B9C2DCBDC2}"/>
    <hyperlink ref="C14" r:id="rId6" xr:uid="{DAC564E2-4178-4C0F-928D-7D40C86F3843}"/>
  </hyperlinks>
  <pageMargins left="0.7" right="0.7" top="0.75" bottom="0.75" header="0.3" footer="0.3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A4BB6-B27F-4F34-BC22-F3758771F50E}">
  <dimension ref="A1:G37"/>
  <sheetViews>
    <sheetView workbookViewId="0">
      <pane ySplit="1" topLeftCell="A18" activePane="bottomLeft" state="frozen"/>
      <selection pane="bottomLeft" activeCell="K8" sqref="K8"/>
    </sheetView>
  </sheetViews>
  <sheetFormatPr baseColWidth="10" defaultColWidth="8.88671875" defaultRowHeight="14.4" x14ac:dyDescent="0.3"/>
  <cols>
    <col min="1" max="1" width="27.5546875" customWidth="1"/>
    <col min="2" max="2" width="27" customWidth="1"/>
    <col min="3" max="3" width="24.88671875" customWidth="1"/>
    <col min="4" max="4" width="21.5546875" customWidth="1"/>
    <col min="5" max="5" width="45.44140625" customWidth="1"/>
    <col min="6" max="6" width="23" customWidth="1"/>
    <col min="7" max="7" width="32" customWidth="1"/>
  </cols>
  <sheetData>
    <row r="1" spans="1:7" ht="21.75" customHeight="1" x14ac:dyDescent="0.3">
      <c r="A1" s="17" t="s">
        <v>450</v>
      </c>
      <c r="B1" s="17" t="s">
        <v>451</v>
      </c>
      <c r="C1" s="17" t="s">
        <v>452</v>
      </c>
      <c r="D1" s="17" t="s">
        <v>453</v>
      </c>
      <c r="E1" s="17" t="s">
        <v>454</v>
      </c>
      <c r="F1" s="17" t="s">
        <v>455</v>
      </c>
      <c r="G1" s="17" t="s">
        <v>456</v>
      </c>
    </row>
    <row r="2" spans="1:7" ht="17.399999999999999" x14ac:dyDescent="0.35">
      <c r="A2" s="22" t="s">
        <v>6</v>
      </c>
      <c r="B2" s="22"/>
      <c r="C2" s="22"/>
      <c r="D2" s="22"/>
      <c r="E2" s="22"/>
      <c r="F2" s="22"/>
      <c r="G2" s="22"/>
    </row>
    <row r="7" spans="1:7" ht="17.399999999999999" x14ac:dyDescent="0.35">
      <c r="A7" s="22" t="s">
        <v>475</v>
      </c>
      <c r="B7" s="22"/>
      <c r="C7" s="22"/>
      <c r="D7" s="22"/>
      <c r="E7" s="22"/>
      <c r="F7" s="22"/>
      <c r="G7" s="22"/>
    </row>
    <row r="11" spans="1:7" ht="17.399999999999999" x14ac:dyDescent="0.35">
      <c r="A11" s="22" t="s">
        <v>483</v>
      </c>
      <c r="B11" s="22"/>
      <c r="C11" s="22"/>
      <c r="D11" s="22"/>
      <c r="E11" s="22"/>
      <c r="F11" s="22"/>
      <c r="G11" s="22"/>
    </row>
    <row r="14" spans="1:7" ht="17.399999999999999" x14ac:dyDescent="0.35">
      <c r="A14" s="22" t="s">
        <v>33</v>
      </c>
      <c r="B14" s="22"/>
      <c r="C14" s="22"/>
      <c r="D14" s="22"/>
      <c r="E14" s="22"/>
      <c r="F14" s="22"/>
      <c r="G14" s="22"/>
    </row>
    <row r="17" spans="1:7" ht="17.399999999999999" x14ac:dyDescent="0.35">
      <c r="A17" s="22" t="s">
        <v>496</v>
      </c>
      <c r="B17" s="22"/>
      <c r="C17" s="22"/>
      <c r="D17" s="22"/>
      <c r="E17" s="22"/>
      <c r="F17" s="22"/>
      <c r="G17" s="22"/>
    </row>
    <row r="18" spans="1:7" x14ac:dyDescent="0.3">
      <c r="A18" t="s">
        <v>41</v>
      </c>
    </row>
    <row r="20" spans="1:7" x14ac:dyDescent="0.3">
      <c r="A20" t="s">
        <v>502</v>
      </c>
      <c r="C20" t="s">
        <v>494</v>
      </c>
      <c r="D20" t="s">
        <v>503</v>
      </c>
      <c r="E20">
        <v>3</v>
      </c>
      <c r="F20">
        <v>3</v>
      </c>
      <c r="G20">
        <f>E20/F20</f>
        <v>1</v>
      </c>
    </row>
    <row r="22" spans="1:7" ht="17.399999999999999" x14ac:dyDescent="0.35">
      <c r="A22" s="22" t="s">
        <v>61</v>
      </c>
      <c r="B22" s="22"/>
      <c r="C22" s="22"/>
      <c r="D22" s="22"/>
      <c r="E22" s="22"/>
      <c r="F22" s="22"/>
      <c r="G22" s="22"/>
    </row>
    <row r="23" spans="1:7" ht="17.399999999999999" x14ac:dyDescent="0.35">
      <c r="A23" s="9"/>
      <c r="B23" s="8"/>
      <c r="C23" s="8"/>
      <c r="D23" s="8"/>
      <c r="E23" s="8"/>
      <c r="F23" s="8"/>
    </row>
    <row r="24" spans="1:7" x14ac:dyDescent="0.3">
      <c r="A24" s="5"/>
      <c r="B24" s="5"/>
      <c r="C24" s="5"/>
    </row>
    <row r="31" spans="1:7" x14ac:dyDescent="0.3">
      <c r="F31">
        <v>3</v>
      </c>
      <c r="G31">
        <f t="shared" ref="G31" si="0">E31/F31</f>
        <v>0</v>
      </c>
    </row>
    <row r="32" spans="1:7" ht="17.399999999999999" x14ac:dyDescent="0.35">
      <c r="A32" s="22" t="s">
        <v>76</v>
      </c>
      <c r="B32" s="22"/>
      <c r="C32" s="22"/>
      <c r="D32" s="22"/>
      <c r="E32" s="22"/>
      <c r="F32" s="22"/>
      <c r="G32" s="22"/>
    </row>
    <row r="33" spans="1:7" x14ac:dyDescent="0.3">
      <c r="A33" t="s">
        <v>565</v>
      </c>
      <c r="D33" s="7"/>
    </row>
    <row r="34" spans="1:7" x14ac:dyDescent="0.3">
      <c r="A34" t="s">
        <v>604</v>
      </c>
    </row>
    <row r="36" spans="1:7" ht="17.399999999999999" x14ac:dyDescent="0.35">
      <c r="A36" s="22" t="s">
        <v>54</v>
      </c>
      <c r="B36" s="22"/>
      <c r="C36" s="22"/>
      <c r="D36" s="22"/>
      <c r="E36" t="s">
        <v>663</v>
      </c>
      <c r="G36" t="s">
        <v>573</v>
      </c>
    </row>
    <row r="37" spans="1:7" x14ac:dyDescent="0.3">
      <c r="E37">
        <f>SUM(E2:E34)</f>
        <v>3</v>
      </c>
      <c r="G37">
        <f>SUM(G2:G34)</f>
        <v>1</v>
      </c>
    </row>
  </sheetData>
  <mergeCells count="8">
    <mergeCell ref="A32:G32"/>
    <mergeCell ref="A36:D36"/>
    <mergeCell ref="A2:G2"/>
    <mergeCell ref="A7:G7"/>
    <mergeCell ref="A11:G11"/>
    <mergeCell ref="A14:G14"/>
    <mergeCell ref="A17:G17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9E42C-CAA6-439A-9A38-B45FED452DF5}">
  <dimension ref="A1:H55"/>
  <sheetViews>
    <sheetView workbookViewId="0">
      <pane ySplit="2" topLeftCell="A3" activePane="bottomLeft" state="frozen"/>
      <selection pane="bottomLeft"/>
    </sheetView>
  </sheetViews>
  <sheetFormatPr baseColWidth="10" defaultColWidth="8.88671875" defaultRowHeight="14.4" x14ac:dyDescent="0.3"/>
  <cols>
    <col min="1" max="1" width="35" customWidth="1"/>
    <col min="2" max="2" width="56" customWidth="1"/>
    <col min="3" max="3" width="24.44140625" customWidth="1"/>
    <col min="4" max="4" width="27.109375" customWidth="1"/>
    <col min="5" max="5" width="45.33203125" customWidth="1"/>
    <col min="6" max="6" width="19.6640625" customWidth="1"/>
    <col min="7" max="7" width="23.6640625" customWidth="1"/>
  </cols>
  <sheetData>
    <row r="1" spans="1:7" ht="18" x14ac:dyDescent="0.35">
      <c r="A1" s="24" t="s">
        <v>697</v>
      </c>
    </row>
    <row r="2" spans="1:7" ht="18" x14ac:dyDescent="0.35">
      <c r="A2" s="16" t="s">
        <v>450</v>
      </c>
      <c r="B2" s="16" t="s">
        <v>451</v>
      </c>
      <c r="C2" s="16" t="s">
        <v>452</v>
      </c>
      <c r="D2" s="16" t="s">
        <v>453</v>
      </c>
      <c r="E2" s="16" t="s">
        <v>454</v>
      </c>
      <c r="F2" s="16" t="s">
        <v>455</v>
      </c>
      <c r="G2" s="16" t="s">
        <v>456</v>
      </c>
    </row>
    <row r="3" spans="1:7" ht="17.399999999999999" x14ac:dyDescent="0.35">
      <c r="A3" s="22" t="s">
        <v>6</v>
      </c>
      <c r="B3" s="22"/>
      <c r="C3" s="22"/>
      <c r="D3" s="22"/>
      <c r="E3" s="22"/>
      <c r="F3" s="22"/>
      <c r="G3" s="22"/>
    </row>
    <row r="4" spans="1:7" x14ac:dyDescent="0.3">
      <c r="A4" t="s">
        <v>457</v>
      </c>
      <c r="B4" s="2" t="s">
        <v>458</v>
      </c>
      <c r="C4" t="s">
        <v>459</v>
      </c>
      <c r="D4" t="s">
        <v>460</v>
      </c>
      <c r="E4">
        <v>1E-3</v>
      </c>
      <c r="F4">
        <v>3</v>
      </c>
      <c r="G4">
        <f t="shared" ref="G4:G5" si="0">E4/F4</f>
        <v>3.3333333333333332E-4</v>
      </c>
    </row>
    <row r="5" spans="1:7" x14ac:dyDescent="0.3">
      <c r="A5" t="s">
        <v>461</v>
      </c>
      <c r="B5" s="2" t="s">
        <v>462</v>
      </c>
      <c r="C5" t="s">
        <v>463</v>
      </c>
      <c r="D5" t="s">
        <v>460</v>
      </c>
      <c r="E5">
        <v>5.8500000000000002E-4</v>
      </c>
      <c r="F5">
        <v>3</v>
      </c>
      <c r="G5">
        <f t="shared" si="0"/>
        <v>1.95E-4</v>
      </c>
    </row>
    <row r="6" spans="1:7" x14ac:dyDescent="0.3">
      <c r="A6" t="s">
        <v>464</v>
      </c>
      <c r="B6" s="2" t="s">
        <v>465</v>
      </c>
      <c r="C6" t="s">
        <v>466</v>
      </c>
      <c r="D6" t="s">
        <v>467</v>
      </c>
      <c r="E6">
        <v>4.0000000000000002E-4</v>
      </c>
      <c r="F6">
        <v>3</v>
      </c>
      <c r="G6">
        <f t="shared" ref="G6:G8" si="1">E6/F6</f>
        <v>1.3333333333333334E-4</v>
      </c>
    </row>
    <row r="7" spans="1:7" x14ac:dyDescent="0.3">
      <c r="A7" t="s">
        <v>468</v>
      </c>
      <c r="B7" s="2" t="s">
        <v>469</v>
      </c>
      <c r="C7" t="s">
        <v>470</v>
      </c>
      <c r="D7" t="s">
        <v>471</v>
      </c>
      <c r="E7">
        <v>5.9999999999999995E-4</v>
      </c>
      <c r="F7">
        <v>3</v>
      </c>
      <c r="G7">
        <f t="shared" si="1"/>
        <v>1.9999999999999998E-4</v>
      </c>
    </row>
    <row r="8" spans="1:7" x14ac:dyDescent="0.3">
      <c r="A8" t="s">
        <v>472</v>
      </c>
      <c r="B8" s="2" t="s">
        <v>473</v>
      </c>
      <c r="C8" t="s">
        <v>474</v>
      </c>
      <c r="D8" t="s">
        <v>471</v>
      </c>
      <c r="E8">
        <v>1.9E-2</v>
      </c>
      <c r="F8">
        <v>3</v>
      </c>
      <c r="G8">
        <f t="shared" si="1"/>
        <v>6.3333333333333332E-3</v>
      </c>
    </row>
    <row r="9" spans="1:7" x14ac:dyDescent="0.3">
      <c r="B9" s="2"/>
    </row>
    <row r="10" spans="1:7" ht="17.399999999999999" x14ac:dyDescent="0.35">
      <c r="A10" s="22" t="s">
        <v>475</v>
      </c>
      <c r="B10" s="22"/>
      <c r="C10" s="22"/>
      <c r="D10" s="22"/>
      <c r="E10" s="22"/>
      <c r="F10" s="22"/>
      <c r="G10" s="22"/>
    </row>
    <row r="11" spans="1:7" x14ac:dyDescent="0.3">
      <c r="A11" t="s">
        <v>476</v>
      </c>
      <c r="B11" t="s">
        <v>477</v>
      </c>
      <c r="C11" t="s">
        <v>478</v>
      </c>
      <c r="D11" t="s">
        <v>479</v>
      </c>
      <c r="E11">
        <v>0.22320000000000001</v>
      </c>
      <c r="F11">
        <v>3</v>
      </c>
      <c r="G11">
        <f>E11/F11</f>
        <v>7.4400000000000008E-2</v>
      </c>
    </row>
    <row r="12" spans="1:7" x14ac:dyDescent="0.3">
      <c r="A12" t="s">
        <v>480</v>
      </c>
      <c r="B12" t="s">
        <v>481</v>
      </c>
      <c r="C12" t="s">
        <v>482</v>
      </c>
      <c r="D12" t="s">
        <v>479</v>
      </c>
      <c r="E12">
        <v>9.6100000000000005E-2</v>
      </c>
      <c r="F12">
        <v>3</v>
      </c>
      <c r="G12">
        <f>E12/F12</f>
        <v>3.2033333333333337E-2</v>
      </c>
    </row>
    <row r="14" spans="1:7" ht="17.399999999999999" x14ac:dyDescent="0.35">
      <c r="A14" s="22" t="s">
        <v>483</v>
      </c>
      <c r="B14" s="22"/>
      <c r="C14" s="22"/>
      <c r="D14" s="22"/>
      <c r="E14" s="22"/>
      <c r="F14" s="22"/>
      <c r="G14" s="22"/>
    </row>
    <row r="15" spans="1:7" x14ac:dyDescent="0.3">
      <c r="A15" s="5" t="s">
        <v>484</v>
      </c>
      <c r="B15" s="5" t="s">
        <v>485</v>
      </c>
      <c r="C15" s="5" t="s">
        <v>486</v>
      </c>
      <c r="D15" t="s">
        <v>487</v>
      </c>
      <c r="E15" s="14">
        <v>1.3460000000000001</v>
      </c>
      <c r="F15" s="14">
        <v>3</v>
      </c>
      <c r="G15">
        <f>E15/F15</f>
        <v>0.44866666666666671</v>
      </c>
    </row>
    <row r="16" spans="1:7" x14ac:dyDescent="0.3">
      <c r="A16" t="s">
        <v>488</v>
      </c>
      <c r="B16" t="s">
        <v>489</v>
      </c>
      <c r="C16" t="s">
        <v>490</v>
      </c>
      <c r="D16" t="s">
        <v>491</v>
      </c>
      <c r="E16">
        <f>3*0.3</f>
        <v>0.89999999999999991</v>
      </c>
      <c r="F16">
        <v>3</v>
      </c>
      <c r="G16">
        <f>E16/F16</f>
        <v>0.3</v>
      </c>
    </row>
    <row r="18" spans="1:7" ht="17.399999999999999" x14ac:dyDescent="0.35">
      <c r="A18" s="22" t="s">
        <v>33</v>
      </c>
      <c r="B18" s="22"/>
      <c r="C18" s="22"/>
      <c r="D18" s="22"/>
      <c r="E18" s="22"/>
      <c r="F18" s="22"/>
      <c r="G18" s="22"/>
    </row>
    <row r="19" spans="1:7" x14ac:dyDescent="0.3">
      <c r="A19" t="s">
        <v>492</v>
      </c>
      <c r="B19" s="2" t="s">
        <v>493</v>
      </c>
      <c r="C19" t="s">
        <v>494</v>
      </c>
      <c r="D19" t="s">
        <v>495</v>
      </c>
      <c r="E19">
        <v>2.64</v>
      </c>
      <c r="F19">
        <v>3</v>
      </c>
      <c r="G19">
        <f>E19/F19</f>
        <v>0.88</v>
      </c>
    </row>
    <row r="21" spans="1:7" ht="17.399999999999999" x14ac:dyDescent="0.35">
      <c r="A21" s="22" t="s">
        <v>496</v>
      </c>
      <c r="B21" s="22"/>
      <c r="C21" s="22"/>
      <c r="D21" s="22"/>
      <c r="E21" s="22"/>
      <c r="F21" s="22"/>
      <c r="G21" s="22"/>
    </row>
    <row r="22" spans="1:7" x14ac:dyDescent="0.3">
      <c r="A22" t="s">
        <v>497</v>
      </c>
      <c r="B22" t="s">
        <v>498</v>
      </c>
      <c r="C22">
        <v>1</v>
      </c>
      <c r="D22" t="s">
        <v>499</v>
      </c>
      <c r="E22">
        <v>0.33</v>
      </c>
      <c r="F22">
        <v>3</v>
      </c>
      <c r="G22">
        <f>E22/F22</f>
        <v>0.11</v>
      </c>
    </row>
    <row r="23" spans="1:7" x14ac:dyDescent="0.3">
      <c r="A23" t="s">
        <v>500</v>
      </c>
      <c r="C23">
        <v>1</v>
      </c>
      <c r="D23" t="s">
        <v>501</v>
      </c>
      <c r="E23">
        <v>0.43099999999999999</v>
      </c>
      <c r="F23">
        <v>3</v>
      </c>
      <c r="G23">
        <f>E23/F23</f>
        <v>0.14366666666666666</v>
      </c>
    </row>
    <row r="24" spans="1:7" x14ac:dyDescent="0.3">
      <c r="A24" t="s">
        <v>502</v>
      </c>
      <c r="C24" t="s">
        <v>494</v>
      </c>
      <c r="D24" t="s">
        <v>503</v>
      </c>
      <c r="E24">
        <v>3</v>
      </c>
      <c r="F24">
        <v>3</v>
      </c>
      <c r="G24">
        <f>E24/F24</f>
        <v>1</v>
      </c>
    </row>
    <row r="26" spans="1:7" ht="17.399999999999999" x14ac:dyDescent="0.35">
      <c r="A26" s="22" t="s">
        <v>61</v>
      </c>
      <c r="B26" s="22"/>
      <c r="C26" s="22"/>
      <c r="D26" s="22"/>
      <c r="E26" s="22"/>
      <c r="F26" s="22"/>
      <c r="G26" s="22"/>
    </row>
    <row r="27" spans="1:7" x14ac:dyDescent="0.3">
      <c r="A27" t="s">
        <v>504</v>
      </c>
      <c r="B27" s="2" t="s">
        <v>505</v>
      </c>
      <c r="D27" t="s">
        <v>506</v>
      </c>
      <c r="E27">
        <v>9.9000000000000005E-2</v>
      </c>
      <c r="F27">
        <v>3</v>
      </c>
      <c r="G27">
        <f t="shared" ref="G27:G48" si="2">E27/F27</f>
        <v>3.3000000000000002E-2</v>
      </c>
    </row>
    <row r="28" spans="1:7" x14ac:dyDescent="0.3">
      <c r="A28" t="s">
        <v>507</v>
      </c>
      <c r="B28" s="2" t="s">
        <v>508</v>
      </c>
      <c r="D28" t="s">
        <v>509</v>
      </c>
      <c r="E28">
        <v>0.01</v>
      </c>
      <c r="F28">
        <v>3</v>
      </c>
      <c r="G28">
        <f t="shared" si="2"/>
        <v>3.3333333333333335E-3</v>
      </c>
    </row>
    <row r="29" spans="1:7" x14ac:dyDescent="0.3">
      <c r="A29" t="s">
        <v>510</v>
      </c>
      <c r="B29" s="2" t="s">
        <v>511</v>
      </c>
      <c r="D29" t="s">
        <v>512</v>
      </c>
      <c r="E29">
        <v>4.0000000000000001E-3</v>
      </c>
      <c r="F29">
        <v>3</v>
      </c>
      <c r="G29">
        <f t="shared" si="2"/>
        <v>1.3333333333333333E-3</v>
      </c>
    </row>
    <row r="30" spans="1:7" x14ac:dyDescent="0.3">
      <c r="A30" t="s">
        <v>513</v>
      </c>
      <c r="B30" s="2" t="s">
        <v>514</v>
      </c>
      <c r="D30" t="s">
        <v>515</v>
      </c>
      <c r="E30">
        <v>1.2999999999999999E-2</v>
      </c>
      <c r="F30">
        <v>3</v>
      </c>
      <c r="G30">
        <f t="shared" si="2"/>
        <v>4.3333333333333331E-3</v>
      </c>
    </row>
    <row r="31" spans="1:7" x14ac:dyDescent="0.3">
      <c r="A31" t="s">
        <v>516</v>
      </c>
      <c r="B31" s="2" t="s">
        <v>517</v>
      </c>
      <c r="D31" t="s">
        <v>518</v>
      </c>
      <c r="E31">
        <v>2.5000000000000001E-2</v>
      </c>
      <c r="F31">
        <v>3</v>
      </c>
      <c r="G31">
        <f t="shared" si="2"/>
        <v>8.3333333333333332E-3</v>
      </c>
    </row>
    <row r="32" spans="1:7" ht="28.8" x14ac:dyDescent="0.3">
      <c r="A32" t="s">
        <v>519</v>
      </c>
      <c r="B32" s="2" t="s">
        <v>520</v>
      </c>
      <c r="D32" t="s">
        <v>521</v>
      </c>
      <c r="E32">
        <v>0.314</v>
      </c>
      <c r="F32">
        <v>3</v>
      </c>
      <c r="G32">
        <f t="shared" si="2"/>
        <v>0.10466666666666667</v>
      </c>
    </row>
    <row r="33" spans="1:8" x14ac:dyDescent="0.3">
      <c r="A33" t="s">
        <v>522</v>
      </c>
      <c r="B33" s="2" t="s">
        <v>523</v>
      </c>
      <c r="D33" t="s">
        <v>524</v>
      </c>
      <c r="E33">
        <v>3.0000000000000001E-3</v>
      </c>
      <c r="F33">
        <v>3</v>
      </c>
      <c r="G33">
        <f t="shared" si="2"/>
        <v>1E-3</v>
      </c>
    </row>
    <row r="34" spans="1:8" x14ac:dyDescent="0.3">
      <c r="A34" t="s">
        <v>525</v>
      </c>
      <c r="B34" s="2" t="s">
        <v>526</v>
      </c>
      <c r="D34" t="s">
        <v>527</v>
      </c>
      <c r="E34">
        <v>1.6E-2</v>
      </c>
      <c r="F34">
        <v>3</v>
      </c>
      <c r="G34">
        <f t="shared" si="2"/>
        <v>5.3333333333333332E-3</v>
      </c>
    </row>
    <row r="35" spans="1:8" x14ac:dyDescent="0.3">
      <c r="A35" t="s">
        <v>528</v>
      </c>
      <c r="B35" s="2" t="s">
        <v>529</v>
      </c>
      <c r="D35" t="s">
        <v>530</v>
      </c>
      <c r="E35">
        <v>0.51600000000000001</v>
      </c>
      <c r="F35">
        <v>3</v>
      </c>
      <c r="G35">
        <f t="shared" si="2"/>
        <v>0.17200000000000001</v>
      </c>
    </row>
    <row r="36" spans="1:8" x14ac:dyDescent="0.3">
      <c r="A36" t="s">
        <v>531</v>
      </c>
      <c r="B36" s="2" t="s">
        <v>532</v>
      </c>
      <c r="D36" t="s">
        <v>533</v>
      </c>
      <c r="E36">
        <v>0.29099999999999998</v>
      </c>
      <c r="F36">
        <v>3</v>
      </c>
      <c r="G36">
        <f t="shared" si="2"/>
        <v>9.6999999999999989E-2</v>
      </c>
    </row>
    <row r="37" spans="1:8" x14ac:dyDescent="0.3">
      <c r="A37" t="s">
        <v>534</v>
      </c>
      <c r="B37" s="2" t="s">
        <v>535</v>
      </c>
      <c r="D37" t="s">
        <v>536</v>
      </c>
      <c r="E37">
        <v>2E-3</v>
      </c>
      <c r="F37">
        <v>3</v>
      </c>
      <c r="G37">
        <f t="shared" si="2"/>
        <v>6.6666666666666664E-4</v>
      </c>
    </row>
    <row r="38" spans="1:8" ht="28.8" x14ac:dyDescent="0.3">
      <c r="A38" t="s">
        <v>537</v>
      </c>
      <c r="B38" s="2" t="s">
        <v>538</v>
      </c>
      <c r="D38" t="s">
        <v>539</v>
      </c>
      <c r="E38">
        <v>0.28499999999999998</v>
      </c>
      <c r="F38">
        <v>3</v>
      </c>
      <c r="G38">
        <f t="shared" si="2"/>
        <v>9.4999999999999987E-2</v>
      </c>
    </row>
    <row r="39" spans="1:8" x14ac:dyDescent="0.3">
      <c r="A39" t="s">
        <v>540</v>
      </c>
      <c r="B39" s="2" t="s">
        <v>541</v>
      </c>
      <c r="D39" t="s">
        <v>512</v>
      </c>
      <c r="E39">
        <v>4.0000000000000001E-3</v>
      </c>
      <c r="F39">
        <v>3</v>
      </c>
      <c r="G39">
        <f t="shared" si="2"/>
        <v>1.3333333333333333E-3</v>
      </c>
    </row>
    <row r="40" spans="1:8" x14ac:dyDescent="0.3">
      <c r="A40" t="s">
        <v>542</v>
      </c>
      <c r="B40" s="2" t="s">
        <v>543</v>
      </c>
      <c r="D40" t="s">
        <v>544</v>
      </c>
      <c r="E40">
        <v>0.38200000000000001</v>
      </c>
      <c r="F40">
        <v>3</v>
      </c>
      <c r="G40">
        <f t="shared" si="2"/>
        <v>0.12733333333333333</v>
      </c>
    </row>
    <row r="41" spans="1:8" x14ac:dyDescent="0.3">
      <c r="A41" t="s">
        <v>545</v>
      </c>
      <c r="B41" s="2" t="s">
        <v>532</v>
      </c>
      <c r="D41" t="s">
        <v>533</v>
      </c>
      <c r="E41">
        <v>0.29099999999999998</v>
      </c>
      <c r="F41">
        <v>3</v>
      </c>
      <c r="G41">
        <f t="shared" si="2"/>
        <v>9.6999999999999989E-2</v>
      </c>
    </row>
    <row r="42" spans="1:8" x14ac:dyDescent="0.3">
      <c r="A42" t="s">
        <v>546</v>
      </c>
      <c r="B42" s="2" t="s">
        <v>547</v>
      </c>
      <c r="D42" t="s">
        <v>524</v>
      </c>
      <c r="E42">
        <v>3.0000000000000001E-3</v>
      </c>
      <c r="F42">
        <v>3</v>
      </c>
      <c r="G42">
        <f t="shared" si="2"/>
        <v>1E-3</v>
      </c>
    </row>
    <row r="43" spans="1:8" x14ac:dyDescent="0.3">
      <c r="A43" t="s">
        <v>548</v>
      </c>
      <c r="B43" s="2" t="s">
        <v>549</v>
      </c>
      <c r="D43" t="s">
        <v>550</v>
      </c>
      <c r="E43">
        <v>1E-3</v>
      </c>
      <c r="F43">
        <v>3</v>
      </c>
      <c r="G43">
        <f t="shared" si="2"/>
        <v>3.3333333333333332E-4</v>
      </c>
    </row>
    <row r="44" spans="1:8" x14ac:dyDescent="0.3">
      <c r="A44" t="s">
        <v>551</v>
      </c>
      <c r="B44" s="2" t="s">
        <v>552</v>
      </c>
      <c r="D44" t="s">
        <v>553</v>
      </c>
      <c r="E44">
        <v>2.1000000000000001E-2</v>
      </c>
      <c r="F44">
        <v>3</v>
      </c>
      <c r="G44">
        <f t="shared" si="2"/>
        <v>7.0000000000000001E-3</v>
      </c>
    </row>
    <row r="45" spans="1:8" ht="28.8" x14ac:dyDescent="0.3">
      <c r="A45" t="s">
        <v>554</v>
      </c>
      <c r="B45" s="2" t="s">
        <v>555</v>
      </c>
      <c r="D45" t="s">
        <v>556</v>
      </c>
      <c r="E45">
        <v>0.32500000000000001</v>
      </c>
      <c r="F45">
        <v>3</v>
      </c>
      <c r="G45">
        <f t="shared" si="2"/>
        <v>0.10833333333333334</v>
      </c>
    </row>
    <row r="46" spans="1:8" x14ac:dyDescent="0.3">
      <c r="A46" t="s">
        <v>557</v>
      </c>
      <c r="B46" s="2" t="s">
        <v>514</v>
      </c>
      <c r="D46" t="s">
        <v>515</v>
      </c>
      <c r="E46">
        <v>1.2999999999999999E-2</v>
      </c>
      <c r="F46">
        <v>3</v>
      </c>
      <c r="G46">
        <f t="shared" si="2"/>
        <v>4.3333333333333331E-3</v>
      </c>
    </row>
    <row r="47" spans="1:8" x14ac:dyDescent="0.3">
      <c r="A47" t="s">
        <v>558</v>
      </c>
      <c r="B47" s="2" t="s">
        <v>559</v>
      </c>
      <c r="D47" t="s">
        <v>560</v>
      </c>
      <c r="E47">
        <v>0.50800000000000001</v>
      </c>
      <c r="F47">
        <v>3</v>
      </c>
      <c r="G47">
        <f t="shared" si="2"/>
        <v>0.16933333333333334</v>
      </c>
    </row>
    <row r="48" spans="1:8" x14ac:dyDescent="0.3">
      <c r="A48" t="s">
        <v>561</v>
      </c>
      <c r="B48" s="2" t="s">
        <v>562</v>
      </c>
      <c r="D48" t="s">
        <v>563</v>
      </c>
      <c r="E48">
        <v>5.0000000000000001E-3</v>
      </c>
      <c r="F48">
        <v>3</v>
      </c>
      <c r="G48">
        <f t="shared" si="2"/>
        <v>1.6666666666666668E-3</v>
      </c>
      <c r="H48" s="11" t="s">
        <v>564</v>
      </c>
    </row>
    <row r="49" spans="1:8" x14ac:dyDescent="0.3">
      <c r="B49" s="2"/>
      <c r="H49">
        <f>SUM(G27:G48)</f>
        <v>1.0436666666666665</v>
      </c>
    </row>
    <row r="50" spans="1:8" ht="17.399999999999999" x14ac:dyDescent="0.35">
      <c r="A50" s="22" t="s">
        <v>76</v>
      </c>
      <c r="B50" s="22"/>
      <c r="C50" s="22"/>
      <c r="D50" s="22"/>
      <c r="E50" s="22"/>
      <c r="F50" s="22"/>
      <c r="G50" s="22"/>
    </row>
    <row r="51" spans="1:8" x14ac:dyDescent="0.3">
      <c r="A51" t="s">
        <v>565</v>
      </c>
      <c r="B51" t="s">
        <v>566</v>
      </c>
      <c r="C51" t="s">
        <v>567</v>
      </c>
      <c r="D51" s="7" t="s">
        <v>568</v>
      </c>
      <c r="E51">
        <v>0.23400000000000001</v>
      </c>
      <c r="F51">
        <v>3</v>
      </c>
      <c r="G51">
        <f t="shared" ref="G51:G52" si="3">E51/F51</f>
        <v>7.8E-2</v>
      </c>
    </row>
    <row r="52" spans="1:8" x14ac:dyDescent="0.3">
      <c r="A52" t="s">
        <v>569</v>
      </c>
      <c r="B52" t="s">
        <v>570</v>
      </c>
      <c r="C52" t="s">
        <v>567</v>
      </c>
      <c r="D52" t="s">
        <v>571</v>
      </c>
      <c r="E52">
        <v>1.3080000000000001</v>
      </c>
      <c r="F52">
        <v>3</v>
      </c>
      <c r="G52">
        <f t="shared" si="3"/>
        <v>0.436</v>
      </c>
    </row>
    <row r="54" spans="1:8" ht="17.399999999999999" x14ac:dyDescent="0.35">
      <c r="A54" s="22" t="s">
        <v>54</v>
      </c>
      <c r="B54" s="22"/>
      <c r="C54" s="22"/>
      <c r="D54" s="22"/>
      <c r="E54" t="s">
        <v>572</v>
      </c>
      <c r="G54" t="s">
        <v>573</v>
      </c>
    </row>
    <row r="55" spans="1:8" x14ac:dyDescent="0.3">
      <c r="E55">
        <f>SUM(E3:E52)</f>
        <v>13.660885</v>
      </c>
      <c r="G55">
        <f>SUM(G3:G52)</f>
        <v>4.5536283333333332</v>
      </c>
    </row>
  </sheetData>
  <mergeCells count="8">
    <mergeCell ref="A50:G50"/>
    <mergeCell ref="A54:D54"/>
    <mergeCell ref="A3:G3"/>
    <mergeCell ref="A10:G10"/>
    <mergeCell ref="A14:G14"/>
    <mergeCell ref="A18:G18"/>
    <mergeCell ref="A21:G21"/>
    <mergeCell ref="A26:G26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63C09-4A33-4293-89E4-6B20D8BBB16F}">
  <dimension ref="A1:G35"/>
  <sheetViews>
    <sheetView workbookViewId="0">
      <pane ySplit="2" topLeftCell="A3" activePane="bottomLeft" state="frozen"/>
      <selection pane="bottomLeft" activeCell="A9" sqref="A9:G9"/>
    </sheetView>
  </sheetViews>
  <sheetFormatPr baseColWidth="10" defaultColWidth="8.88671875" defaultRowHeight="14.4" x14ac:dyDescent="0.3"/>
  <cols>
    <col min="1" max="1" width="35" customWidth="1"/>
    <col min="2" max="2" width="55.5546875" style="2" customWidth="1"/>
    <col min="3" max="3" width="16" customWidth="1"/>
    <col min="4" max="4" width="28.88671875" customWidth="1"/>
    <col min="5" max="5" width="35.6640625" customWidth="1"/>
    <col min="6" max="6" width="15.5546875" customWidth="1"/>
    <col min="7" max="7" width="18.88671875" customWidth="1"/>
  </cols>
  <sheetData>
    <row r="1" spans="1:7" ht="18" x14ac:dyDescent="0.35">
      <c r="A1" s="24" t="s">
        <v>698</v>
      </c>
    </row>
    <row r="2" spans="1:7" ht="18" x14ac:dyDescent="0.35">
      <c r="A2" s="16" t="s">
        <v>450</v>
      </c>
      <c r="B2" s="16" t="s">
        <v>451</v>
      </c>
      <c r="C2" s="16" t="s">
        <v>452</v>
      </c>
      <c r="D2" s="16" t="s">
        <v>453</v>
      </c>
      <c r="E2" s="16" t="s">
        <v>454</v>
      </c>
      <c r="F2" s="16" t="s">
        <v>455</v>
      </c>
      <c r="G2" s="16" t="s">
        <v>456</v>
      </c>
    </row>
    <row r="3" spans="1:7" ht="17.399999999999999" x14ac:dyDescent="0.35">
      <c r="A3" s="22" t="s">
        <v>6</v>
      </c>
      <c r="B3" s="22"/>
      <c r="C3" s="22"/>
      <c r="D3" s="22"/>
      <c r="E3" s="22"/>
      <c r="F3" s="22"/>
      <c r="G3" s="22"/>
    </row>
    <row r="4" spans="1:7" ht="24" customHeight="1" x14ac:dyDescent="0.3">
      <c r="A4" s="5" t="s">
        <v>574</v>
      </c>
      <c r="B4" s="15" t="s">
        <v>575</v>
      </c>
      <c r="C4" s="5" t="s">
        <v>576</v>
      </c>
      <c r="D4" t="s">
        <v>577</v>
      </c>
      <c r="E4" s="5">
        <v>1.5E-3</v>
      </c>
      <c r="F4" s="5">
        <v>4</v>
      </c>
      <c r="G4">
        <f t="shared" ref="G4:G7" si="0">E4/F4</f>
        <v>3.7500000000000001E-4</v>
      </c>
    </row>
    <row r="5" spans="1:7" ht="28.8" x14ac:dyDescent="0.3">
      <c r="A5" t="s">
        <v>578</v>
      </c>
      <c r="B5" s="2" t="s">
        <v>579</v>
      </c>
      <c r="C5" t="s">
        <v>580</v>
      </c>
      <c r="D5" t="s">
        <v>581</v>
      </c>
      <c r="E5">
        <v>1.6000000000000001E-3</v>
      </c>
      <c r="F5">
        <v>4</v>
      </c>
      <c r="G5">
        <f t="shared" si="0"/>
        <v>4.0000000000000002E-4</v>
      </c>
    </row>
    <row r="6" spans="1:7" x14ac:dyDescent="0.3">
      <c r="A6" t="s">
        <v>582</v>
      </c>
      <c r="C6" t="s">
        <v>583</v>
      </c>
      <c r="D6" t="s">
        <v>584</v>
      </c>
      <c r="E6">
        <v>2.9999999999999997E-4</v>
      </c>
      <c r="F6">
        <v>4</v>
      </c>
      <c r="G6">
        <f t="shared" si="0"/>
        <v>7.4999999999999993E-5</v>
      </c>
    </row>
    <row r="7" spans="1:7" x14ac:dyDescent="0.3">
      <c r="A7" t="s">
        <v>585</v>
      </c>
      <c r="C7" t="s">
        <v>583</v>
      </c>
      <c r="D7" t="s">
        <v>471</v>
      </c>
      <c r="E7">
        <v>2.0000000000000002E-5</v>
      </c>
      <c r="F7">
        <v>4</v>
      </c>
      <c r="G7">
        <f t="shared" si="0"/>
        <v>5.0000000000000004E-6</v>
      </c>
    </row>
    <row r="9" spans="1:7" ht="17.399999999999999" x14ac:dyDescent="0.35">
      <c r="A9" s="22" t="s">
        <v>475</v>
      </c>
      <c r="B9" s="22"/>
      <c r="C9" s="22"/>
      <c r="D9" s="22"/>
      <c r="E9" s="22"/>
      <c r="F9" s="22"/>
      <c r="G9" s="22"/>
    </row>
    <row r="10" spans="1:7" x14ac:dyDescent="0.3">
      <c r="A10" t="s">
        <v>586</v>
      </c>
      <c r="B10" s="2" t="s">
        <v>587</v>
      </c>
      <c r="C10" t="s">
        <v>588</v>
      </c>
      <c r="D10" t="s">
        <v>479</v>
      </c>
      <c r="E10">
        <v>1.5E-3</v>
      </c>
      <c r="F10">
        <v>4</v>
      </c>
      <c r="G10">
        <f>E10/F10</f>
        <v>3.7500000000000001E-4</v>
      </c>
    </row>
    <row r="12" spans="1:7" ht="17.399999999999999" x14ac:dyDescent="0.35">
      <c r="A12" s="22" t="s">
        <v>483</v>
      </c>
      <c r="B12" s="22"/>
      <c r="C12" s="22"/>
      <c r="D12" s="22"/>
      <c r="E12" s="22"/>
      <c r="F12" s="22"/>
      <c r="G12" s="22"/>
    </row>
    <row r="13" spans="1:7" x14ac:dyDescent="0.3">
      <c r="A13" t="s">
        <v>589</v>
      </c>
      <c r="E13">
        <v>0</v>
      </c>
      <c r="F13">
        <v>4</v>
      </c>
      <c r="G13">
        <f>E13/F13</f>
        <v>0</v>
      </c>
    </row>
    <row r="15" spans="1:7" ht="17.399999999999999" x14ac:dyDescent="0.35">
      <c r="A15" s="22" t="s">
        <v>33</v>
      </c>
      <c r="B15" s="22"/>
      <c r="C15" s="22"/>
      <c r="D15" s="22"/>
      <c r="E15" s="22"/>
      <c r="F15" s="22"/>
      <c r="G15" s="22"/>
    </row>
    <row r="16" spans="1:7" x14ac:dyDescent="0.3">
      <c r="A16" t="s">
        <v>492</v>
      </c>
      <c r="B16" s="2" t="s">
        <v>493</v>
      </c>
      <c r="C16" t="s">
        <v>590</v>
      </c>
      <c r="D16" t="s">
        <v>495</v>
      </c>
      <c r="E16">
        <v>3.52</v>
      </c>
      <c r="F16">
        <v>4</v>
      </c>
      <c r="G16">
        <f>E16/F16</f>
        <v>0.88</v>
      </c>
    </row>
    <row r="18" spans="1:7" ht="17.399999999999999" x14ac:dyDescent="0.35">
      <c r="A18" s="22" t="s">
        <v>496</v>
      </c>
      <c r="B18" s="22"/>
      <c r="C18" s="22"/>
      <c r="D18" s="22"/>
      <c r="E18" s="22"/>
      <c r="F18" s="22"/>
      <c r="G18" s="22"/>
    </row>
    <row r="19" spans="1:7" x14ac:dyDescent="0.3">
      <c r="A19" t="s">
        <v>497</v>
      </c>
      <c r="B19" s="2" t="s">
        <v>591</v>
      </c>
      <c r="C19">
        <v>1</v>
      </c>
      <c r="D19" t="s">
        <v>592</v>
      </c>
      <c r="E19">
        <v>0.26</v>
      </c>
      <c r="F19">
        <v>4</v>
      </c>
      <c r="G19">
        <f t="shared" ref="G19:G24" si="1">E19/F19</f>
        <v>6.5000000000000002E-2</v>
      </c>
    </row>
    <row r="20" spans="1:7" x14ac:dyDescent="0.3">
      <c r="A20" t="s">
        <v>593</v>
      </c>
      <c r="C20">
        <v>1</v>
      </c>
      <c r="D20" t="s">
        <v>501</v>
      </c>
      <c r="E20">
        <v>0.43099999999999999</v>
      </c>
      <c r="F20">
        <v>4</v>
      </c>
      <c r="G20">
        <f t="shared" si="1"/>
        <v>0.10775</v>
      </c>
    </row>
    <row r="21" spans="1:7" x14ac:dyDescent="0.3">
      <c r="A21" t="s">
        <v>48</v>
      </c>
      <c r="C21">
        <v>1</v>
      </c>
      <c r="D21" t="s">
        <v>49</v>
      </c>
      <c r="E21">
        <v>5.0000000000000001E-3</v>
      </c>
      <c r="F21">
        <v>4</v>
      </c>
      <c r="G21">
        <f t="shared" si="1"/>
        <v>1.25E-3</v>
      </c>
    </row>
    <row r="22" spans="1:7" x14ac:dyDescent="0.3">
      <c r="A22" t="s">
        <v>50</v>
      </c>
      <c r="C22">
        <v>1</v>
      </c>
      <c r="D22" t="s">
        <v>51</v>
      </c>
      <c r="E22">
        <v>2.4E-2</v>
      </c>
      <c r="F22">
        <v>4</v>
      </c>
      <c r="G22">
        <f t="shared" si="1"/>
        <v>6.0000000000000001E-3</v>
      </c>
    </row>
    <row r="23" spans="1:7" x14ac:dyDescent="0.3">
      <c r="A23" t="s">
        <v>502</v>
      </c>
      <c r="B23" s="2" t="s">
        <v>594</v>
      </c>
      <c r="C23" t="s">
        <v>590</v>
      </c>
      <c r="D23" t="s">
        <v>503</v>
      </c>
      <c r="E23">
        <v>4</v>
      </c>
      <c r="F23">
        <v>4</v>
      </c>
      <c r="G23">
        <f t="shared" si="1"/>
        <v>1</v>
      </c>
    </row>
    <row r="24" spans="1:7" ht="57" customHeight="1" x14ac:dyDescent="0.3">
      <c r="A24" t="s">
        <v>595</v>
      </c>
      <c r="B24" s="2" t="s">
        <v>596</v>
      </c>
      <c r="C24" s="7" t="s">
        <v>597</v>
      </c>
      <c r="D24" t="s">
        <v>598</v>
      </c>
      <c r="E24">
        <v>25</v>
      </c>
      <c r="F24">
        <v>4</v>
      </c>
      <c r="G24">
        <f t="shared" si="1"/>
        <v>6.25</v>
      </c>
    </row>
    <row r="27" spans="1:7" ht="17.399999999999999" x14ac:dyDescent="0.35">
      <c r="A27" s="22" t="s">
        <v>61</v>
      </c>
      <c r="B27" s="22"/>
      <c r="C27" s="22"/>
      <c r="D27" s="22"/>
      <c r="E27" s="22"/>
      <c r="F27" s="22"/>
      <c r="G27" s="22"/>
    </row>
    <row r="28" spans="1:7" x14ac:dyDescent="0.3">
      <c r="A28" t="s">
        <v>599</v>
      </c>
      <c r="B28" s="2" t="s">
        <v>600</v>
      </c>
      <c r="D28" t="s">
        <v>601</v>
      </c>
      <c r="E28">
        <v>0.38400000000000001</v>
      </c>
      <c r="F28">
        <v>4</v>
      </c>
      <c r="G28">
        <f>E28/F28</f>
        <v>9.6000000000000002E-2</v>
      </c>
    </row>
    <row r="30" spans="1:7" ht="17.399999999999999" x14ac:dyDescent="0.35">
      <c r="A30" s="22" t="s">
        <v>76</v>
      </c>
      <c r="B30" s="22"/>
      <c r="C30" s="22"/>
      <c r="D30" s="22"/>
      <c r="E30" s="22"/>
      <c r="F30" s="22"/>
      <c r="G30" s="22"/>
    </row>
    <row r="31" spans="1:7" ht="21.75" customHeight="1" x14ac:dyDescent="0.3">
      <c r="A31" t="s">
        <v>565</v>
      </c>
      <c r="B31" s="2" t="s">
        <v>602</v>
      </c>
      <c r="C31" t="s">
        <v>590</v>
      </c>
      <c r="D31" s="7" t="s">
        <v>603</v>
      </c>
      <c r="E31">
        <f>1.649*4</f>
        <v>6.5960000000000001</v>
      </c>
      <c r="F31">
        <v>4</v>
      </c>
      <c r="G31">
        <f>E31/F31</f>
        <v>1.649</v>
      </c>
    </row>
    <row r="32" spans="1:7" ht="18.75" customHeight="1" x14ac:dyDescent="0.3">
      <c r="A32" t="s">
        <v>604</v>
      </c>
      <c r="B32" s="2" t="s">
        <v>605</v>
      </c>
      <c r="C32" t="s">
        <v>590</v>
      </c>
      <c r="D32" t="s">
        <v>606</v>
      </c>
      <c r="E32">
        <v>1.2</v>
      </c>
      <c r="F32">
        <v>4</v>
      </c>
      <c r="G32">
        <f>E32/F32</f>
        <v>0.3</v>
      </c>
    </row>
    <row r="34" spans="1:7" ht="17.399999999999999" x14ac:dyDescent="0.35">
      <c r="A34" s="22" t="s">
        <v>54</v>
      </c>
      <c r="B34" s="22"/>
      <c r="C34" s="22"/>
      <c r="D34" s="22"/>
      <c r="E34" t="s">
        <v>572</v>
      </c>
      <c r="G34" t="s">
        <v>573</v>
      </c>
    </row>
    <row r="35" spans="1:7" x14ac:dyDescent="0.3">
      <c r="E35">
        <f>SUM(E3:E32)</f>
        <v>41.42492</v>
      </c>
      <c r="G35">
        <f>SUM(G3:G32)</f>
        <v>10.35623</v>
      </c>
    </row>
  </sheetData>
  <mergeCells count="8">
    <mergeCell ref="A27:G27"/>
    <mergeCell ref="A30:G30"/>
    <mergeCell ref="A34:D34"/>
    <mergeCell ref="A3:G3"/>
    <mergeCell ref="A9:G9"/>
    <mergeCell ref="A12:G12"/>
    <mergeCell ref="A15:G15"/>
    <mergeCell ref="A18:G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4585C-6931-4A24-952E-699CE8832C65}">
  <dimension ref="A1:G42"/>
  <sheetViews>
    <sheetView workbookViewId="0">
      <pane ySplit="2" topLeftCell="A3" activePane="bottomLeft" state="frozen"/>
      <selection pane="bottomLeft" activeCell="B25" sqref="B25"/>
    </sheetView>
  </sheetViews>
  <sheetFormatPr baseColWidth="10" defaultColWidth="8.88671875" defaultRowHeight="14.4" x14ac:dyDescent="0.3"/>
  <cols>
    <col min="1" max="1" width="35" customWidth="1"/>
    <col min="2" max="2" width="27.44140625" customWidth="1"/>
    <col min="3" max="3" width="24.6640625" customWidth="1"/>
    <col min="4" max="4" width="21.5546875" customWidth="1"/>
    <col min="5" max="5" width="47.88671875" customWidth="1"/>
    <col min="6" max="6" width="20.33203125" customWidth="1"/>
    <col min="7" max="7" width="28.33203125" customWidth="1"/>
  </cols>
  <sheetData>
    <row r="1" spans="1:7" ht="18" x14ac:dyDescent="0.35">
      <c r="A1" s="24" t="s">
        <v>699</v>
      </c>
    </row>
    <row r="2" spans="1:7" ht="18" x14ac:dyDescent="0.35">
      <c r="A2" s="16" t="s">
        <v>450</v>
      </c>
      <c r="B2" s="16" t="s">
        <v>451</v>
      </c>
      <c r="C2" s="16" t="s">
        <v>452</v>
      </c>
      <c r="D2" s="16" t="s">
        <v>453</v>
      </c>
      <c r="E2" s="16" t="s">
        <v>454</v>
      </c>
      <c r="F2" s="16" t="s">
        <v>455</v>
      </c>
      <c r="G2" s="16" t="s">
        <v>456</v>
      </c>
    </row>
    <row r="3" spans="1:7" ht="17.399999999999999" x14ac:dyDescent="0.35">
      <c r="A3" s="22" t="s">
        <v>6</v>
      </c>
      <c r="B3" s="22"/>
      <c r="C3" s="22"/>
      <c r="D3" s="22"/>
      <c r="E3" s="22"/>
      <c r="F3" s="22"/>
      <c r="G3" s="22"/>
    </row>
    <row r="4" spans="1:7" x14ac:dyDescent="0.3">
      <c r="A4" t="s">
        <v>607</v>
      </c>
    </row>
    <row r="6" spans="1:7" ht="17.399999999999999" x14ac:dyDescent="0.35">
      <c r="A6" s="22" t="s">
        <v>475</v>
      </c>
      <c r="B6" s="22"/>
      <c r="C6" s="22"/>
      <c r="D6" s="22"/>
      <c r="E6" s="22"/>
      <c r="F6" s="22"/>
      <c r="G6" s="22"/>
    </row>
    <row r="7" spans="1:7" x14ac:dyDescent="0.3">
      <c r="A7" t="s">
        <v>607</v>
      </c>
      <c r="E7">
        <v>0</v>
      </c>
      <c r="F7">
        <v>3</v>
      </c>
      <c r="G7">
        <f>E7/F7</f>
        <v>0</v>
      </c>
    </row>
    <row r="9" spans="1:7" ht="17.399999999999999" x14ac:dyDescent="0.35">
      <c r="A9" s="22" t="s">
        <v>483</v>
      </c>
      <c r="B9" s="22"/>
      <c r="C9" s="22"/>
      <c r="D9" s="22"/>
      <c r="E9" s="22"/>
      <c r="F9" s="22"/>
      <c r="G9" s="22"/>
    </row>
    <row r="10" spans="1:7" x14ac:dyDescent="0.3">
      <c r="A10" t="s">
        <v>608</v>
      </c>
      <c r="B10" t="s">
        <v>609</v>
      </c>
      <c r="C10">
        <v>2</v>
      </c>
      <c r="D10" t="s">
        <v>610</v>
      </c>
      <c r="E10">
        <v>5.28</v>
      </c>
      <c r="F10">
        <v>3</v>
      </c>
      <c r="G10">
        <f>E10/F10</f>
        <v>1.76</v>
      </c>
    </row>
    <row r="11" spans="1:7" x14ac:dyDescent="0.3">
      <c r="A11" t="s">
        <v>611</v>
      </c>
      <c r="B11" t="s">
        <v>612</v>
      </c>
      <c r="C11">
        <v>1</v>
      </c>
      <c r="D11" t="s">
        <v>613</v>
      </c>
      <c r="E11">
        <v>1.1140000000000001</v>
      </c>
      <c r="F11">
        <v>3</v>
      </c>
      <c r="G11">
        <f t="shared" ref="G11:G12" si="0">E11/F11</f>
        <v>0.37133333333333335</v>
      </c>
    </row>
    <row r="12" spans="1:7" x14ac:dyDescent="0.3">
      <c r="A12" t="s">
        <v>614</v>
      </c>
      <c r="B12" t="s">
        <v>615</v>
      </c>
      <c r="C12">
        <v>1</v>
      </c>
      <c r="D12" t="s">
        <v>616</v>
      </c>
      <c r="E12">
        <v>0</v>
      </c>
      <c r="F12">
        <v>3</v>
      </c>
      <c r="G12">
        <f t="shared" si="0"/>
        <v>0</v>
      </c>
    </row>
    <row r="14" spans="1:7" ht="17.399999999999999" x14ac:dyDescent="0.35">
      <c r="A14" s="22" t="s">
        <v>33</v>
      </c>
      <c r="B14" s="22"/>
      <c r="C14" s="22"/>
      <c r="D14" s="22"/>
      <c r="E14" s="22"/>
      <c r="F14" s="22"/>
      <c r="G14" s="22"/>
    </row>
    <row r="15" spans="1:7" x14ac:dyDescent="0.3">
      <c r="A15" t="s">
        <v>492</v>
      </c>
      <c r="B15" t="s">
        <v>617</v>
      </c>
      <c r="C15" t="s">
        <v>494</v>
      </c>
      <c r="D15" t="s">
        <v>495</v>
      </c>
      <c r="E15">
        <v>2.64</v>
      </c>
      <c r="F15">
        <v>3</v>
      </c>
      <c r="G15">
        <f>E15/F15</f>
        <v>0.88</v>
      </c>
    </row>
    <row r="17" spans="1:7" ht="17.399999999999999" x14ac:dyDescent="0.35">
      <c r="A17" s="22" t="s">
        <v>496</v>
      </c>
      <c r="B17" s="22"/>
      <c r="C17" s="22"/>
      <c r="D17" s="22"/>
      <c r="E17" s="22"/>
      <c r="F17" s="22"/>
      <c r="G17" s="22"/>
    </row>
    <row r="18" spans="1:7" x14ac:dyDescent="0.3">
      <c r="A18" t="s">
        <v>41</v>
      </c>
      <c r="B18" t="s">
        <v>618</v>
      </c>
      <c r="C18">
        <v>1</v>
      </c>
      <c r="D18" t="s">
        <v>619</v>
      </c>
      <c r="E18">
        <v>0.26</v>
      </c>
      <c r="F18">
        <v>3</v>
      </c>
      <c r="G18">
        <f>E18/F18</f>
        <v>8.666666666666667E-2</v>
      </c>
    </row>
    <row r="19" spans="1:7" x14ac:dyDescent="0.3">
      <c r="A19" t="s">
        <v>620</v>
      </c>
      <c r="B19" t="s">
        <v>621</v>
      </c>
      <c r="C19">
        <v>1</v>
      </c>
      <c r="D19" t="s">
        <v>622</v>
      </c>
      <c r="E19">
        <v>0.43099999999999999</v>
      </c>
      <c r="F19">
        <v>3</v>
      </c>
      <c r="G19">
        <f>E19/F19</f>
        <v>0.14366666666666666</v>
      </c>
    </row>
    <row r="20" spans="1:7" x14ac:dyDescent="0.3">
      <c r="A20" t="s">
        <v>502</v>
      </c>
      <c r="C20" t="s">
        <v>494</v>
      </c>
      <c r="D20" t="s">
        <v>503</v>
      </c>
      <c r="E20">
        <v>4</v>
      </c>
      <c r="F20">
        <v>3</v>
      </c>
      <c r="G20">
        <f>E20/F20</f>
        <v>1.3333333333333333</v>
      </c>
    </row>
    <row r="22" spans="1:7" ht="17.399999999999999" x14ac:dyDescent="0.35">
      <c r="A22" s="22" t="s">
        <v>61</v>
      </c>
      <c r="B22" s="22"/>
      <c r="C22" s="22"/>
      <c r="D22" s="22"/>
      <c r="E22" s="22"/>
      <c r="F22" s="22"/>
      <c r="G22" s="22"/>
    </row>
    <row r="23" spans="1:7" ht="17.399999999999999" x14ac:dyDescent="0.35">
      <c r="A23" s="9" t="s">
        <v>623</v>
      </c>
      <c r="B23" s="8"/>
      <c r="C23" s="8"/>
      <c r="D23" s="8"/>
      <c r="E23" s="8"/>
      <c r="F23" s="8"/>
      <c r="G23" s="8"/>
    </row>
    <row r="24" spans="1:7" x14ac:dyDescent="0.3">
      <c r="A24" t="s">
        <v>624</v>
      </c>
      <c r="B24" t="s">
        <v>625</v>
      </c>
      <c r="C24" t="s">
        <v>626</v>
      </c>
      <c r="D24" t="s">
        <v>627</v>
      </c>
      <c r="E24">
        <v>4.4650000000000002E-3</v>
      </c>
      <c r="F24">
        <v>3</v>
      </c>
      <c r="G24">
        <f>E24/F24</f>
        <v>1.4883333333333335E-3</v>
      </c>
    </row>
    <row r="25" spans="1:7" x14ac:dyDescent="0.3">
      <c r="A25" t="s">
        <v>628</v>
      </c>
      <c r="B25" t="s">
        <v>629</v>
      </c>
      <c r="C25" t="s">
        <v>630</v>
      </c>
      <c r="D25" t="s">
        <v>631</v>
      </c>
      <c r="E25">
        <v>1.9</v>
      </c>
      <c r="F25">
        <v>3</v>
      </c>
      <c r="G25">
        <f t="shared" ref="G25:G32" si="1">E25/F25</f>
        <v>0.6333333333333333</v>
      </c>
    </row>
    <row r="26" spans="1:7" x14ac:dyDescent="0.3">
      <c r="A26" t="s">
        <v>632</v>
      </c>
      <c r="B26" t="s">
        <v>629</v>
      </c>
      <c r="C26" t="s">
        <v>633</v>
      </c>
      <c r="D26" t="s">
        <v>631</v>
      </c>
      <c r="E26">
        <v>1.7</v>
      </c>
      <c r="F26">
        <v>3</v>
      </c>
      <c r="G26">
        <f t="shared" si="1"/>
        <v>0.56666666666666665</v>
      </c>
    </row>
    <row r="27" spans="1:7" x14ac:dyDescent="0.3">
      <c r="A27" t="s">
        <v>634</v>
      </c>
      <c r="B27" t="s">
        <v>635</v>
      </c>
      <c r="C27" t="s">
        <v>636</v>
      </c>
      <c r="D27" t="s">
        <v>631</v>
      </c>
      <c r="E27">
        <v>0.75</v>
      </c>
      <c r="F27">
        <v>3</v>
      </c>
      <c r="G27">
        <f t="shared" si="1"/>
        <v>0.25</v>
      </c>
    </row>
    <row r="28" spans="1:7" x14ac:dyDescent="0.3">
      <c r="A28" t="s">
        <v>637</v>
      </c>
      <c r="B28" t="s">
        <v>629</v>
      </c>
      <c r="C28" t="s">
        <v>638</v>
      </c>
      <c r="D28" t="s">
        <v>631</v>
      </c>
      <c r="E28">
        <v>5.5</v>
      </c>
      <c r="F28">
        <v>3</v>
      </c>
      <c r="G28">
        <f t="shared" si="1"/>
        <v>1.8333333333333333</v>
      </c>
    </row>
    <row r="29" spans="1:7" x14ac:dyDescent="0.3">
      <c r="A29" t="s">
        <v>639</v>
      </c>
      <c r="B29" t="s">
        <v>629</v>
      </c>
      <c r="C29" t="s">
        <v>640</v>
      </c>
      <c r="D29" t="s">
        <v>641</v>
      </c>
      <c r="E29">
        <v>0.5</v>
      </c>
      <c r="F29">
        <v>3</v>
      </c>
      <c r="G29">
        <f t="shared" si="1"/>
        <v>0.16666666666666666</v>
      </c>
    </row>
    <row r="30" spans="1:7" x14ac:dyDescent="0.3">
      <c r="A30" t="s">
        <v>642</v>
      </c>
      <c r="B30" t="s">
        <v>643</v>
      </c>
      <c r="C30" t="s">
        <v>644</v>
      </c>
      <c r="D30" t="s">
        <v>645</v>
      </c>
      <c r="E30">
        <v>2.3E-2</v>
      </c>
      <c r="F30">
        <v>3</v>
      </c>
      <c r="G30">
        <f t="shared" si="1"/>
        <v>7.6666666666666662E-3</v>
      </c>
    </row>
    <row r="31" spans="1:7" x14ac:dyDescent="0.3">
      <c r="A31" t="s">
        <v>646</v>
      </c>
      <c r="B31" t="s">
        <v>643</v>
      </c>
      <c r="C31" t="s">
        <v>647</v>
      </c>
      <c r="D31" t="s">
        <v>627</v>
      </c>
      <c r="E31">
        <v>1.6999999999999999E-3</v>
      </c>
      <c r="F31">
        <v>3</v>
      </c>
      <c r="G31">
        <f>E31/F31</f>
        <v>5.666666666666666E-4</v>
      </c>
    </row>
    <row r="32" spans="1:7" x14ac:dyDescent="0.3">
      <c r="A32" t="s">
        <v>648</v>
      </c>
      <c r="B32" t="s">
        <v>649</v>
      </c>
      <c r="C32" t="s">
        <v>650</v>
      </c>
      <c r="D32" t="s">
        <v>645</v>
      </c>
      <c r="E32">
        <v>1.2999999999999999E-2</v>
      </c>
      <c r="F32">
        <v>3</v>
      </c>
      <c r="G32">
        <f t="shared" si="1"/>
        <v>4.3333333333333331E-3</v>
      </c>
    </row>
    <row r="33" spans="1:7" x14ac:dyDescent="0.3">
      <c r="A33" t="s">
        <v>651</v>
      </c>
      <c r="B33" t="s">
        <v>652</v>
      </c>
      <c r="C33" t="s">
        <v>653</v>
      </c>
      <c r="D33" t="s">
        <v>654</v>
      </c>
      <c r="E33">
        <v>0.317</v>
      </c>
      <c r="F33">
        <v>3</v>
      </c>
      <c r="G33">
        <f>E33/F33</f>
        <v>0.10566666666666667</v>
      </c>
    </row>
    <row r="34" spans="1:7" x14ac:dyDescent="0.3">
      <c r="A34" t="s">
        <v>655</v>
      </c>
      <c r="B34" t="s">
        <v>656</v>
      </c>
      <c r="C34" t="s">
        <v>657</v>
      </c>
      <c r="D34" t="s">
        <v>658</v>
      </c>
      <c r="E34">
        <v>0.51400000000000001</v>
      </c>
      <c r="F34">
        <v>3</v>
      </c>
      <c r="G34">
        <f>E34/F34</f>
        <v>0.17133333333333334</v>
      </c>
    </row>
    <row r="37" spans="1:7" ht="17.399999999999999" x14ac:dyDescent="0.35">
      <c r="A37" s="22" t="s">
        <v>76</v>
      </c>
      <c r="B37" s="22"/>
      <c r="C37" s="22"/>
      <c r="D37" s="22"/>
      <c r="E37" s="22"/>
      <c r="F37" s="22"/>
      <c r="G37" s="22"/>
    </row>
    <row r="38" spans="1:7" x14ac:dyDescent="0.3">
      <c r="A38" t="s">
        <v>565</v>
      </c>
      <c r="B38" t="s">
        <v>659</v>
      </c>
      <c r="C38" t="s">
        <v>660</v>
      </c>
      <c r="D38" s="7" t="s">
        <v>661</v>
      </c>
      <c r="E38">
        <v>6.0000000000000001E-3</v>
      </c>
      <c r="F38">
        <v>3</v>
      </c>
      <c r="G38">
        <f>E38/F38</f>
        <v>2E-3</v>
      </c>
    </row>
    <row r="39" spans="1:7" x14ac:dyDescent="0.3">
      <c r="A39" t="s">
        <v>604</v>
      </c>
      <c r="B39" t="s">
        <v>662</v>
      </c>
      <c r="E39">
        <v>1.3149999999999999</v>
      </c>
      <c r="F39">
        <v>3</v>
      </c>
      <c r="G39">
        <f>E39/F39</f>
        <v>0.4383333333333333</v>
      </c>
    </row>
    <row r="41" spans="1:7" ht="17.399999999999999" x14ac:dyDescent="0.35">
      <c r="A41" s="22" t="s">
        <v>54</v>
      </c>
      <c r="B41" s="22"/>
      <c r="C41" s="22"/>
      <c r="D41" s="22"/>
      <c r="E41" t="s">
        <v>663</v>
      </c>
      <c r="G41" t="s">
        <v>573</v>
      </c>
    </row>
    <row r="42" spans="1:7" x14ac:dyDescent="0.3">
      <c r="E42">
        <f>SUM(E3:E39)</f>
        <v>26.269165000000001</v>
      </c>
      <c r="G42">
        <f>SUM(G3:G39)</f>
        <v>8.7563883333333319</v>
      </c>
    </row>
  </sheetData>
  <mergeCells count="8">
    <mergeCell ref="A37:G37"/>
    <mergeCell ref="A41:D41"/>
    <mergeCell ref="A3:G3"/>
    <mergeCell ref="A6:G6"/>
    <mergeCell ref="A9:G9"/>
    <mergeCell ref="A14:G14"/>
    <mergeCell ref="A17:G17"/>
    <mergeCell ref="A22:G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2B41A-C624-4CB0-A8E6-15CFB1428ACB}">
  <dimension ref="A1:G38"/>
  <sheetViews>
    <sheetView workbookViewId="0">
      <pane ySplit="2" topLeftCell="A3" activePane="bottomLeft" state="frozen"/>
      <selection pane="bottomLeft" activeCell="B25" sqref="B25"/>
    </sheetView>
  </sheetViews>
  <sheetFormatPr baseColWidth="10" defaultColWidth="8.88671875" defaultRowHeight="14.4" x14ac:dyDescent="0.3"/>
  <cols>
    <col min="1" max="1" width="35" customWidth="1"/>
    <col min="2" max="2" width="27.44140625" customWidth="1"/>
    <col min="3" max="3" width="21" customWidth="1"/>
    <col min="4" max="4" width="21.5546875" customWidth="1"/>
    <col min="5" max="5" width="44.5546875" customWidth="1"/>
    <col min="6" max="6" width="21" customWidth="1"/>
    <col min="7" max="7" width="33" customWidth="1"/>
  </cols>
  <sheetData>
    <row r="1" spans="1:7" ht="15.6" x14ac:dyDescent="0.3">
      <c r="A1" s="23" t="s">
        <v>696</v>
      </c>
    </row>
    <row r="2" spans="1:7" ht="18" x14ac:dyDescent="0.35">
      <c r="A2" s="16" t="s">
        <v>450</v>
      </c>
      <c r="B2" s="16" t="s">
        <v>451</v>
      </c>
      <c r="C2" s="16" t="s">
        <v>452</v>
      </c>
      <c r="D2" s="16" t="s">
        <v>453</v>
      </c>
      <c r="E2" s="16" t="s">
        <v>454</v>
      </c>
      <c r="F2" s="16" t="s">
        <v>455</v>
      </c>
      <c r="G2" s="16" t="s">
        <v>456</v>
      </c>
    </row>
    <row r="3" spans="1:7" ht="17.399999999999999" x14ac:dyDescent="0.35">
      <c r="A3" s="22" t="s">
        <v>6</v>
      </c>
      <c r="B3" s="22"/>
      <c r="C3" s="22"/>
      <c r="D3" s="22"/>
      <c r="E3" s="22"/>
      <c r="F3" s="22"/>
      <c r="G3" s="22"/>
    </row>
    <row r="4" spans="1:7" x14ac:dyDescent="0.3">
      <c r="A4" t="s">
        <v>664</v>
      </c>
      <c r="C4" t="s">
        <v>665</v>
      </c>
      <c r="D4" t="s">
        <v>471</v>
      </c>
      <c r="E4">
        <v>0.17</v>
      </c>
      <c r="F4">
        <v>3</v>
      </c>
      <c r="G4">
        <f>E4/F4</f>
        <v>5.6666666666666671E-2</v>
      </c>
    </row>
    <row r="5" spans="1:7" x14ac:dyDescent="0.3">
      <c r="A5" t="s">
        <v>666</v>
      </c>
      <c r="C5" t="s">
        <v>667</v>
      </c>
      <c r="D5" t="s">
        <v>471</v>
      </c>
      <c r="E5">
        <v>0.17499999999999999</v>
      </c>
      <c r="F5">
        <v>3</v>
      </c>
      <c r="G5">
        <f t="shared" ref="G5:G6" si="0">E5/F5</f>
        <v>5.8333333333333327E-2</v>
      </c>
    </row>
    <row r="6" spans="1:7" x14ac:dyDescent="0.3">
      <c r="A6" t="s">
        <v>668</v>
      </c>
      <c r="C6" t="s">
        <v>669</v>
      </c>
      <c r="D6" t="s">
        <v>471</v>
      </c>
      <c r="E6">
        <v>0.18</v>
      </c>
      <c r="F6">
        <v>3</v>
      </c>
      <c r="G6">
        <f t="shared" si="0"/>
        <v>0.06</v>
      </c>
    </row>
    <row r="8" spans="1:7" ht="17.399999999999999" x14ac:dyDescent="0.35">
      <c r="A8" s="22" t="s">
        <v>475</v>
      </c>
      <c r="B8" s="22"/>
      <c r="C8" s="22"/>
      <c r="D8" s="22"/>
      <c r="E8" s="22"/>
      <c r="F8" s="22"/>
      <c r="G8" s="22"/>
    </row>
    <row r="9" spans="1:7" x14ac:dyDescent="0.3">
      <c r="A9" t="s">
        <v>670</v>
      </c>
      <c r="B9" t="s">
        <v>671</v>
      </c>
      <c r="C9" t="s">
        <v>672</v>
      </c>
      <c r="D9" t="s">
        <v>25</v>
      </c>
      <c r="E9">
        <v>1.86</v>
      </c>
      <c r="F9">
        <v>3</v>
      </c>
      <c r="G9">
        <f>E9/F9</f>
        <v>0.62</v>
      </c>
    </row>
    <row r="10" spans="1:7" x14ac:dyDescent="0.3">
      <c r="A10" t="s">
        <v>673</v>
      </c>
      <c r="B10" t="s">
        <v>671</v>
      </c>
      <c r="C10" t="s">
        <v>674</v>
      </c>
      <c r="D10" t="s">
        <v>25</v>
      </c>
      <c r="E10">
        <v>1.24</v>
      </c>
      <c r="F10">
        <v>3</v>
      </c>
      <c r="G10">
        <f>E10/F10</f>
        <v>0.41333333333333333</v>
      </c>
    </row>
    <row r="12" spans="1:7" ht="17.399999999999999" x14ac:dyDescent="0.35">
      <c r="A12" s="22" t="s">
        <v>483</v>
      </c>
      <c r="B12" s="22"/>
      <c r="C12" s="22"/>
      <c r="D12" s="22"/>
      <c r="E12" s="22"/>
      <c r="F12" s="22"/>
      <c r="G12" s="22"/>
    </row>
    <row r="13" spans="1:7" x14ac:dyDescent="0.3">
      <c r="A13" t="s">
        <v>608</v>
      </c>
      <c r="B13" t="s">
        <v>609</v>
      </c>
      <c r="C13">
        <v>1</v>
      </c>
      <c r="D13" t="s">
        <v>610</v>
      </c>
      <c r="E13">
        <v>2.64</v>
      </c>
      <c r="F13">
        <v>3</v>
      </c>
      <c r="G13">
        <f>E13/F13</f>
        <v>0.88</v>
      </c>
    </row>
    <row r="15" spans="1:7" ht="17.399999999999999" x14ac:dyDescent="0.35">
      <c r="A15" s="22" t="s">
        <v>33</v>
      </c>
      <c r="B15" s="22"/>
      <c r="C15" s="22"/>
      <c r="D15" s="22"/>
      <c r="E15" s="22"/>
      <c r="F15" s="22"/>
      <c r="G15" s="22"/>
    </row>
    <row r="16" spans="1:7" x14ac:dyDescent="0.3">
      <c r="A16" t="s">
        <v>492</v>
      </c>
      <c r="B16" t="s">
        <v>617</v>
      </c>
      <c r="C16" t="s">
        <v>494</v>
      </c>
      <c r="D16" t="s">
        <v>495</v>
      </c>
      <c r="E16">
        <v>2.64</v>
      </c>
      <c r="F16">
        <v>3</v>
      </c>
      <c r="G16">
        <f>E16/F16</f>
        <v>0.88</v>
      </c>
    </row>
    <row r="18" spans="1:7" ht="17.399999999999999" x14ac:dyDescent="0.35">
      <c r="A18" s="22" t="s">
        <v>496</v>
      </c>
      <c r="B18" s="22"/>
      <c r="C18" s="22"/>
      <c r="D18" s="22"/>
      <c r="E18" s="22"/>
      <c r="F18" s="22"/>
      <c r="G18" s="22"/>
    </row>
    <row r="19" spans="1:7" x14ac:dyDescent="0.3">
      <c r="A19" t="s">
        <v>41</v>
      </c>
      <c r="B19" t="s">
        <v>675</v>
      </c>
      <c r="C19">
        <v>1</v>
      </c>
      <c r="D19" t="s">
        <v>676</v>
      </c>
      <c r="E19">
        <v>0.33</v>
      </c>
      <c r="F19">
        <v>3</v>
      </c>
      <c r="G19">
        <f>E19/F19</f>
        <v>0.11</v>
      </c>
    </row>
    <row r="20" spans="1:7" x14ac:dyDescent="0.3">
      <c r="A20" t="s">
        <v>41</v>
      </c>
      <c r="B20" t="s">
        <v>621</v>
      </c>
      <c r="C20">
        <v>1</v>
      </c>
      <c r="D20" t="s">
        <v>622</v>
      </c>
      <c r="E20">
        <v>0.43099999999999999</v>
      </c>
      <c r="F20">
        <v>3</v>
      </c>
      <c r="G20">
        <f>E20/F20</f>
        <v>0.14366666666666666</v>
      </c>
    </row>
    <row r="21" spans="1:7" x14ac:dyDescent="0.3">
      <c r="A21" t="s">
        <v>502</v>
      </c>
      <c r="C21" t="s">
        <v>494</v>
      </c>
      <c r="D21" t="s">
        <v>503</v>
      </c>
      <c r="E21">
        <v>3</v>
      </c>
      <c r="F21">
        <v>3</v>
      </c>
      <c r="G21">
        <f>E21/F21</f>
        <v>1</v>
      </c>
    </row>
    <row r="23" spans="1:7" ht="17.399999999999999" x14ac:dyDescent="0.35">
      <c r="A23" s="22" t="s">
        <v>61</v>
      </c>
      <c r="B23" s="22"/>
      <c r="C23" s="22"/>
      <c r="D23" s="22"/>
      <c r="E23" s="22"/>
      <c r="F23" s="22"/>
      <c r="G23" s="22"/>
    </row>
    <row r="24" spans="1:7" ht="17.399999999999999" x14ac:dyDescent="0.35">
      <c r="A24" s="9" t="s">
        <v>623</v>
      </c>
      <c r="B24" s="8"/>
      <c r="C24" s="8"/>
      <c r="D24" s="8"/>
      <c r="E24" s="8"/>
      <c r="F24" s="8"/>
    </row>
    <row r="25" spans="1:7" x14ac:dyDescent="0.3">
      <c r="A25" s="5" t="s">
        <v>677</v>
      </c>
      <c r="B25" s="5" t="s">
        <v>629</v>
      </c>
      <c r="C25" s="5" t="s">
        <v>678</v>
      </c>
      <c r="D25" t="s">
        <v>631</v>
      </c>
      <c r="E25">
        <v>1.9</v>
      </c>
      <c r="F25">
        <v>3</v>
      </c>
      <c r="G25">
        <f>E25/F25</f>
        <v>0.6333333333333333</v>
      </c>
    </row>
    <row r="26" spans="1:7" x14ac:dyDescent="0.3">
      <c r="A26" t="s">
        <v>679</v>
      </c>
      <c r="B26" t="s">
        <v>680</v>
      </c>
      <c r="C26" t="s">
        <v>681</v>
      </c>
      <c r="D26" t="s">
        <v>645</v>
      </c>
      <c r="E26">
        <v>4.4999999999999998E-2</v>
      </c>
      <c r="F26">
        <v>3</v>
      </c>
      <c r="G26">
        <f>E26/F26</f>
        <v>1.4999999999999999E-2</v>
      </c>
    </row>
    <row r="27" spans="1:7" x14ac:dyDescent="0.3">
      <c r="A27" t="s">
        <v>682</v>
      </c>
      <c r="B27" t="s">
        <v>629</v>
      </c>
      <c r="C27" t="s">
        <v>683</v>
      </c>
      <c r="D27" t="s">
        <v>631</v>
      </c>
      <c r="E27">
        <v>5.7</v>
      </c>
      <c r="F27">
        <v>3</v>
      </c>
      <c r="G27">
        <f t="shared" ref="G27:G32" si="1">E27/F27</f>
        <v>1.9000000000000001</v>
      </c>
    </row>
    <row r="28" spans="1:7" x14ac:dyDescent="0.3">
      <c r="A28" t="s">
        <v>684</v>
      </c>
      <c r="B28" t="s">
        <v>629</v>
      </c>
      <c r="C28" t="s">
        <v>685</v>
      </c>
      <c r="D28" t="s">
        <v>641</v>
      </c>
      <c r="E28">
        <v>0.77400000000000002</v>
      </c>
      <c r="F28">
        <v>3</v>
      </c>
      <c r="G28">
        <f t="shared" si="1"/>
        <v>0.25800000000000001</v>
      </c>
    </row>
    <row r="29" spans="1:7" x14ac:dyDescent="0.3">
      <c r="A29" t="s">
        <v>686</v>
      </c>
      <c r="B29" t="s">
        <v>687</v>
      </c>
      <c r="C29" t="s">
        <v>688</v>
      </c>
      <c r="D29" t="s">
        <v>627</v>
      </c>
      <c r="E29">
        <v>1E-3</v>
      </c>
      <c r="F29">
        <v>3</v>
      </c>
      <c r="G29">
        <f t="shared" si="1"/>
        <v>3.3333333333333332E-4</v>
      </c>
    </row>
    <row r="30" spans="1:7" x14ac:dyDescent="0.3">
      <c r="A30" t="s">
        <v>689</v>
      </c>
      <c r="B30" t="s">
        <v>687</v>
      </c>
      <c r="C30" t="s">
        <v>690</v>
      </c>
      <c r="D30" t="s">
        <v>691</v>
      </c>
      <c r="E30">
        <v>5.0000000000000001E-3</v>
      </c>
      <c r="F30">
        <v>3</v>
      </c>
      <c r="G30">
        <f t="shared" si="1"/>
        <v>1.6666666666666668E-3</v>
      </c>
    </row>
    <row r="31" spans="1:7" x14ac:dyDescent="0.3">
      <c r="A31" t="s">
        <v>692</v>
      </c>
      <c r="B31" t="s">
        <v>629</v>
      </c>
      <c r="C31" t="s">
        <v>693</v>
      </c>
      <c r="D31" t="s">
        <v>641</v>
      </c>
      <c r="E31">
        <v>0.38200000000000001</v>
      </c>
      <c r="F31">
        <v>3</v>
      </c>
      <c r="G31">
        <f t="shared" si="1"/>
        <v>0.12733333333333333</v>
      </c>
    </row>
    <row r="32" spans="1:7" x14ac:dyDescent="0.3">
      <c r="F32">
        <v>3</v>
      </c>
      <c r="G32">
        <f t="shared" si="1"/>
        <v>0</v>
      </c>
    </row>
    <row r="33" spans="1:7" ht="17.399999999999999" x14ac:dyDescent="0.35">
      <c r="A33" s="22" t="s">
        <v>76</v>
      </c>
      <c r="B33" s="22"/>
      <c r="C33" s="22"/>
      <c r="D33" s="22"/>
      <c r="E33" s="22"/>
      <c r="F33" s="22"/>
      <c r="G33" s="22"/>
    </row>
    <row r="34" spans="1:7" x14ac:dyDescent="0.3">
      <c r="A34" t="s">
        <v>565</v>
      </c>
      <c r="B34" t="s">
        <v>694</v>
      </c>
      <c r="C34" t="s">
        <v>660</v>
      </c>
      <c r="D34" s="7" t="s">
        <v>661</v>
      </c>
      <c r="E34">
        <v>6.0000000000000001E-3</v>
      </c>
      <c r="F34">
        <v>3</v>
      </c>
      <c r="G34">
        <f>E34/F34</f>
        <v>2E-3</v>
      </c>
    </row>
    <row r="35" spans="1:7" x14ac:dyDescent="0.3">
      <c r="A35" t="s">
        <v>604</v>
      </c>
      <c r="B35" t="s">
        <v>695</v>
      </c>
      <c r="E35">
        <v>1.4</v>
      </c>
      <c r="F35">
        <v>3</v>
      </c>
      <c r="G35">
        <f>E35/F35</f>
        <v>0.46666666666666662</v>
      </c>
    </row>
    <row r="37" spans="1:7" ht="17.399999999999999" x14ac:dyDescent="0.35">
      <c r="A37" s="22" t="s">
        <v>54</v>
      </c>
      <c r="B37" s="22"/>
      <c r="C37" s="22"/>
      <c r="D37" s="22"/>
      <c r="E37" t="s">
        <v>663</v>
      </c>
      <c r="G37" t="s">
        <v>573</v>
      </c>
    </row>
    <row r="38" spans="1:7" x14ac:dyDescent="0.3">
      <c r="E38">
        <f>SUM(E3:E35)</f>
        <v>22.879000000000001</v>
      </c>
      <c r="G38">
        <f>SUM(G3:G35)</f>
        <v>7.6263333333333332</v>
      </c>
    </row>
  </sheetData>
  <mergeCells count="8">
    <mergeCell ref="A33:G33"/>
    <mergeCell ref="A37:D37"/>
    <mergeCell ref="A3:G3"/>
    <mergeCell ref="A8:G8"/>
    <mergeCell ref="A12:G12"/>
    <mergeCell ref="A15:G15"/>
    <mergeCell ref="A18:G18"/>
    <mergeCell ref="A23:G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F81CE06CE4E6459E0D2C5A8E168BE1" ma:contentTypeVersion="2" ma:contentTypeDescription="Crée un document." ma:contentTypeScope="" ma:versionID="bcf49737b4327afc8249735bb1db2e2a">
  <xsd:schema xmlns:xsd="http://www.w3.org/2001/XMLSchema" xmlns:xs="http://www.w3.org/2001/XMLSchema" xmlns:p="http://schemas.microsoft.com/office/2006/metadata/properties" xmlns:ns2="c97d4e9f-b150-42fd-a0fc-f996bec621a7" targetNamespace="http://schemas.microsoft.com/office/2006/metadata/properties" ma:root="true" ma:fieldsID="4b6f52da6a31778ea999f8e882f9c792" ns2:_="">
    <xsd:import namespace="c97d4e9f-b150-42fd-a0fc-f996bec621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7d4e9f-b150-42fd-a0fc-f996bec621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F81F3A-BB45-4A46-98D6-34FB8EE87E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2D5B90-DA5A-47E7-A62A-827D3D5CD1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7d4e9f-b150-42fd-a0fc-f996bec621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A83532-5F50-4C03-A1F3-729E5A6B1B2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Données brutes</vt:lpstr>
      <vt:lpstr>Feuille vierge (à remplir)</vt:lpstr>
      <vt:lpstr>Exemple 1</vt:lpstr>
      <vt:lpstr>Exemple 2</vt:lpstr>
      <vt:lpstr>Exemple 3</vt:lpstr>
      <vt:lpstr>Exemple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Angèle Mouinié</cp:lastModifiedBy>
  <cp:revision/>
  <dcterms:created xsi:type="dcterms:W3CDTF">2024-10-18T09:22:25Z</dcterms:created>
  <dcterms:modified xsi:type="dcterms:W3CDTF">2026-04-30T06:50:14Z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0x010100C0F81CE06CE4E6459E0D2C5A8E168BE1</vt:lpwstr>
  </property>
</Properties>
</file>